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96" windowWidth="19200" windowHeight="11016"/>
  </bookViews>
  <sheets>
    <sheet name="第一批审核结果公示" sheetId="9" r:id="rId1"/>
    <sheet name="吴中区" sheetId="10" r:id="rId2"/>
    <sheet name="相城区" sheetId="13" r:id="rId3"/>
    <sheet name="高新区" sheetId="11" r:id="rId4"/>
    <sheet name="吴江区" sheetId="14" r:id="rId5"/>
  </sheets>
  <definedNames>
    <definedName name="_xlnm.Print_Titles" localSheetId="1">吴中区!$A$3:$IV$4</definedName>
    <definedName name="_xlnm.Print_Titles" localSheetId="2">相城区!$A$4:$IV$5</definedName>
  </definedNames>
  <calcPr calcId="125725"/>
</workbook>
</file>

<file path=xl/calcChain.xml><?xml version="1.0" encoding="utf-8"?>
<calcChain xmlns="http://schemas.openxmlformats.org/spreadsheetml/2006/main">
  <c r="E7" i="9"/>
  <c r="E8"/>
  <c r="E9"/>
  <c r="E5"/>
  <c r="L25" i="14"/>
  <c r="E25"/>
  <c r="D25"/>
  <c r="F24"/>
  <c r="E24"/>
  <c r="N24" s="1"/>
  <c r="D24"/>
  <c r="M24" s="1"/>
  <c r="O23"/>
  <c r="N23"/>
  <c r="M23"/>
  <c r="O22"/>
  <c r="N22"/>
  <c r="M22"/>
  <c r="N21"/>
  <c r="M21"/>
  <c r="O21" s="1"/>
  <c r="O20"/>
  <c r="N20"/>
  <c r="M20"/>
  <c r="L19"/>
  <c r="K19"/>
  <c r="K25" s="1"/>
  <c r="J19"/>
  <c r="J25" s="1"/>
  <c r="I19"/>
  <c r="H19"/>
  <c r="N19" s="1"/>
  <c r="G19"/>
  <c r="N18"/>
  <c r="O18" s="1"/>
  <c r="M18"/>
  <c r="O17"/>
  <c r="N17"/>
  <c r="M17"/>
  <c r="O16"/>
  <c r="N16"/>
  <c r="M16"/>
  <c r="M15"/>
  <c r="O15" s="1"/>
  <c r="I15"/>
  <c r="I25" s="1"/>
  <c r="H15"/>
  <c r="H25" s="1"/>
  <c r="G15"/>
  <c r="G25" s="1"/>
  <c r="M25" s="1"/>
  <c r="F15"/>
  <c r="F25" s="1"/>
  <c r="E15"/>
  <c r="N15" s="1"/>
  <c r="D15"/>
  <c r="N14"/>
  <c r="M14"/>
  <c r="O14" s="1"/>
  <c r="O13"/>
  <c r="N13"/>
  <c r="M13"/>
  <c r="N12"/>
  <c r="O12" s="1"/>
  <c r="M12"/>
  <c r="O11"/>
  <c r="N11"/>
  <c r="M11"/>
  <c r="O10"/>
  <c r="N10"/>
  <c r="M10"/>
  <c r="N9"/>
  <c r="M9"/>
  <c r="O9" s="1"/>
  <c r="O8"/>
  <c r="N8"/>
  <c r="M8"/>
  <c r="N7"/>
  <c r="M7"/>
  <c r="O7" s="1"/>
  <c r="N6"/>
  <c r="M6"/>
  <c r="O6" s="1"/>
  <c r="F30" i="13"/>
  <c r="F29"/>
  <c r="E29"/>
  <c r="H29" s="1"/>
  <c r="D29"/>
  <c r="D30" s="1"/>
  <c r="I28"/>
  <c r="H28"/>
  <c r="G28"/>
  <c r="H27"/>
  <c r="G27"/>
  <c r="I27" s="1"/>
  <c r="I26"/>
  <c r="H26"/>
  <c r="G26"/>
  <c r="F26"/>
  <c r="E26"/>
  <c r="D26"/>
  <c r="H25"/>
  <c r="G25"/>
  <c r="I25" s="1"/>
  <c r="I24"/>
  <c r="H24"/>
  <c r="G24"/>
  <c r="H23"/>
  <c r="G23"/>
  <c r="I23" s="1"/>
  <c r="H22"/>
  <c r="G22"/>
  <c r="I22" s="1"/>
  <c r="I21"/>
  <c r="H21"/>
  <c r="G21"/>
  <c r="H20"/>
  <c r="G20"/>
  <c r="I20" s="1"/>
  <c r="I19"/>
  <c r="H19"/>
  <c r="G19"/>
  <c r="F19"/>
  <c r="E19"/>
  <c r="D19"/>
  <c r="H18"/>
  <c r="G18"/>
  <c r="I18" s="1"/>
  <c r="I17"/>
  <c r="H17"/>
  <c r="G17"/>
  <c r="H16"/>
  <c r="G16"/>
  <c r="I16" s="1"/>
  <c r="H15"/>
  <c r="G15"/>
  <c r="I15" s="1"/>
  <c r="I14"/>
  <c r="H14"/>
  <c r="G14"/>
  <c r="H13"/>
  <c r="G13"/>
  <c r="I13" s="1"/>
  <c r="I12"/>
  <c r="H12"/>
  <c r="G12"/>
  <c r="I11"/>
  <c r="H11"/>
  <c r="G11"/>
  <c r="H10"/>
  <c r="G10"/>
  <c r="I10" s="1"/>
  <c r="I9"/>
  <c r="H9"/>
  <c r="G9"/>
  <c r="H8"/>
  <c r="G8"/>
  <c r="I8" s="1"/>
  <c r="H7"/>
  <c r="G7"/>
  <c r="I7" s="1"/>
  <c r="I6"/>
  <c r="H6"/>
  <c r="G6"/>
  <c r="G31" i="11"/>
  <c r="F31"/>
  <c r="L28"/>
  <c r="K28"/>
  <c r="J28"/>
  <c r="I28"/>
  <c r="H28"/>
  <c r="G28"/>
  <c r="F28"/>
  <c r="E28"/>
  <c r="D28"/>
  <c r="O27"/>
  <c r="N27"/>
  <c r="M27"/>
  <c r="O26"/>
  <c r="N26"/>
  <c r="M26"/>
  <c r="O25"/>
  <c r="N25"/>
  <c r="M25"/>
  <c r="O24"/>
  <c r="N24"/>
  <c r="M24"/>
  <c r="O23"/>
  <c r="N23"/>
  <c r="M23"/>
  <c r="O22"/>
  <c r="N22"/>
  <c r="M22"/>
  <c r="O21"/>
  <c r="N21"/>
  <c r="M21"/>
  <c r="O20"/>
  <c r="N20"/>
  <c r="M20"/>
  <c r="O19"/>
  <c r="O28" s="1"/>
  <c r="N19"/>
  <c r="N28" s="1"/>
  <c r="M19"/>
  <c r="M28" s="1"/>
  <c r="L18"/>
  <c r="K18"/>
  <c r="J18"/>
  <c r="I18"/>
  <c r="H18"/>
  <c r="G18"/>
  <c r="F18"/>
  <c r="E18"/>
  <c r="D18"/>
  <c r="O17"/>
  <c r="N17"/>
  <c r="M17"/>
  <c r="O16"/>
  <c r="N16"/>
  <c r="M16"/>
  <c r="O15"/>
  <c r="N15"/>
  <c r="M15"/>
  <c r="O14"/>
  <c r="N14"/>
  <c r="M14"/>
  <c r="O13"/>
  <c r="O18" s="1"/>
  <c r="N13"/>
  <c r="N18" s="1"/>
  <c r="M13"/>
  <c r="M18" s="1"/>
  <c r="L12"/>
  <c r="L31" s="1"/>
  <c r="K12"/>
  <c r="K31" s="1"/>
  <c r="J12"/>
  <c r="J31" s="1"/>
  <c r="I12"/>
  <c r="I31" s="1"/>
  <c r="H12"/>
  <c r="H31" s="1"/>
  <c r="G12"/>
  <c r="F12"/>
  <c r="E12"/>
  <c r="E31" s="1"/>
  <c r="D12"/>
  <c r="D31" s="1"/>
  <c r="O11"/>
  <c r="N11"/>
  <c r="M11"/>
  <c r="O10"/>
  <c r="N10"/>
  <c r="M10"/>
  <c r="O9"/>
  <c r="N9"/>
  <c r="M9"/>
  <c r="O8"/>
  <c r="N8"/>
  <c r="M8"/>
  <c r="O7"/>
  <c r="N7"/>
  <c r="M7"/>
  <c r="M12" s="1"/>
  <c r="M31" s="1"/>
  <c r="O6"/>
  <c r="O12" s="1"/>
  <c r="N6"/>
  <c r="N12" s="1"/>
  <c r="M6"/>
  <c r="E98" i="10"/>
  <c r="D98"/>
  <c r="M97"/>
  <c r="K97"/>
  <c r="N97" s="1"/>
  <c r="O97" s="1"/>
  <c r="J97"/>
  <c r="N96"/>
  <c r="O96" s="1"/>
  <c r="M96"/>
  <c r="M95"/>
  <c r="H95"/>
  <c r="N95" s="1"/>
  <c r="O95" s="1"/>
  <c r="G95"/>
  <c r="N94"/>
  <c r="O94" s="1"/>
  <c r="M94"/>
  <c r="N93"/>
  <c r="M93"/>
  <c r="O93" s="1"/>
  <c r="L92"/>
  <c r="L98" s="1"/>
  <c r="K92"/>
  <c r="K98" s="1"/>
  <c r="J92"/>
  <c r="M92" s="1"/>
  <c r="N91"/>
  <c r="O91" s="1"/>
  <c r="M91"/>
  <c r="M90"/>
  <c r="L90"/>
  <c r="K90"/>
  <c r="J90"/>
  <c r="H90"/>
  <c r="N90" s="1"/>
  <c r="O90" s="1"/>
  <c r="G90"/>
  <c r="G98" s="1"/>
  <c r="N89"/>
  <c r="O89" s="1"/>
  <c r="M89"/>
  <c r="O88"/>
  <c r="N88"/>
  <c r="M88"/>
  <c r="O87"/>
  <c r="N87"/>
  <c r="M87"/>
  <c r="N86"/>
  <c r="O86" s="1"/>
  <c r="M86"/>
  <c r="N85"/>
  <c r="M85"/>
  <c r="O85" s="1"/>
  <c r="O84"/>
  <c r="N84"/>
  <c r="M84"/>
  <c r="O83"/>
  <c r="N83"/>
  <c r="M83"/>
  <c r="N82"/>
  <c r="O82" s="1"/>
  <c r="M82"/>
  <c r="N81"/>
  <c r="O81" s="1"/>
  <c r="M81"/>
  <c r="O80"/>
  <c r="N80"/>
  <c r="M80"/>
  <c r="O79"/>
  <c r="N79"/>
  <c r="M79"/>
  <c r="N78"/>
  <c r="O78" s="1"/>
  <c r="M78"/>
  <c r="L78"/>
  <c r="K78"/>
  <c r="J78"/>
  <c r="H78"/>
  <c r="G78"/>
  <c r="N77"/>
  <c r="O77" s="1"/>
  <c r="M77"/>
  <c r="A77"/>
  <c r="N76"/>
  <c r="O76" s="1"/>
  <c r="M76"/>
  <c r="N75"/>
  <c r="O75" s="1"/>
  <c r="M75"/>
  <c r="N74"/>
  <c r="O74" s="1"/>
  <c r="M74"/>
  <c r="N73"/>
  <c r="O73" s="1"/>
  <c r="M73"/>
  <c r="A73"/>
  <c r="A74" s="1"/>
  <c r="A75" s="1"/>
  <c r="A76" s="1"/>
  <c r="N72"/>
  <c r="O72" s="1"/>
  <c r="M72"/>
  <c r="M71"/>
  <c r="H71"/>
  <c r="N71" s="1"/>
  <c r="O71" s="1"/>
  <c r="G71"/>
  <c r="E71"/>
  <c r="D71"/>
  <c r="O70"/>
  <c r="N70"/>
  <c r="M70"/>
  <c r="O69"/>
  <c r="N69"/>
  <c r="M69"/>
  <c r="O68"/>
  <c r="N68"/>
  <c r="M68"/>
  <c r="O67"/>
  <c r="N67"/>
  <c r="M67"/>
  <c r="O66"/>
  <c r="N66"/>
  <c r="M66"/>
  <c r="O65"/>
  <c r="N65"/>
  <c r="M65"/>
  <c r="O64"/>
  <c r="N64"/>
  <c r="M64"/>
  <c r="O63"/>
  <c r="N63"/>
  <c r="M63"/>
  <c r="O62"/>
  <c r="N62"/>
  <c r="M62"/>
  <c r="O61"/>
  <c r="N61"/>
  <c r="M61"/>
  <c r="O60"/>
  <c r="N60"/>
  <c r="M60"/>
  <c r="A60"/>
  <c r="A61" s="1"/>
  <c r="A62" s="1"/>
  <c r="A63" s="1"/>
  <c r="A64" s="1"/>
  <c r="A65" s="1"/>
  <c r="A66" s="1"/>
  <c r="A67" s="1"/>
  <c r="A68" s="1"/>
  <c r="A69" s="1"/>
  <c r="A70" s="1"/>
  <c r="O59"/>
  <c r="N59"/>
  <c r="M59"/>
  <c r="H58"/>
  <c r="G58"/>
  <c r="E58"/>
  <c r="N58" s="1"/>
  <c r="D58"/>
  <c r="M58" s="1"/>
  <c r="N57"/>
  <c r="O57" s="1"/>
  <c r="M57"/>
  <c r="N56"/>
  <c r="O56" s="1"/>
  <c r="M56"/>
  <c r="O55"/>
  <c r="N55"/>
  <c r="M55"/>
  <c r="O54"/>
  <c r="N54"/>
  <c r="M54"/>
  <c r="N53"/>
  <c r="O53" s="1"/>
  <c r="M53"/>
  <c r="O52"/>
  <c r="N52"/>
  <c r="M52"/>
  <c r="O51"/>
  <c r="N51"/>
  <c r="M51"/>
  <c r="O50"/>
  <c r="N50"/>
  <c r="M50"/>
  <c r="H50"/>
  <c r="G50"/>
  <c r="O49"/>
  <c r="N49"/>
  <c r="M49"/>
  <c r="O48"/>
  <c r="N48"/>
  <c r="M48"/>
  <c r="N47"/>
  <c r="O47" s="1"/>
  <c r="M47"/>
  <c r="N46"/>
  <c r="O46" s="1"/>
  <c r="M46"/>
  <c r="O45"/>
  <c r="N45"/>
  <c r="M45"/>
  <c r="L44"/>
  <c r="K44"/>
  <c r="J44"/>
  <c r="H44"/>
  <c r="N44" s="1"/>
  <c r="O44" s="1"/>
  <c r="G44"/>
  <c r="M44" s="1"/>
  <c r="O43"/>
  <c r="N43"/>
  <c r="M43"/>
  <c r="N42"/>
  <c r="O42" s="1"/>
  <c r="M42"/>
  <c r="O41"/>
  <c r="N41"/>
  <c r="M41"/>
  <c r="O40"/>
  <c r="N40"/>
  <c r="M40"/>
  <c r="O39"/>
  <c r="N39"/>
  <c r="M39"/>
  <c r="L39"/>
  <c r="K39"/>
  <c r="J39"/>
  <c r="H39"/>
  <c r="G39"/>
  <c r="O38"/>
  <c r="N38"/>
  <c r="M38"/>
  <c r="N37"/>
  <c r="O37" s="1"/>
  <c r="M37"/>
  <c r="N36"/>
  <c r="O36" s="1"/>
  <c r="M36"/>
  <c r="O35"/>
  <c r="N35"/>
  <c r="M35"/>
  <c r="O34"/>
  <c r="N34"/>
  <c r="M34"/>
  <c r="N33"/>
  <c r="O33" s="1"/>
  <c r="M33"/>
  <c r="O32"/>
  <c r="N32"/>
  <c r="M32"/>
  <c r="O31"/>
  <c r="N31"/>
  <c r="M31"/>
  <c r="O30"/>
  <c r="N30"/>
  <c r="M30"/>
  <c r="N29"/>
  <c r="O29" s="1"/>
  <c r="M29"/>
  <c r="N28"/>
  <c r="O28" s="1"/>
  <c r="M28"/>
  <c r="O27"/>
  <c r="N27"/>
  <c r="M27"/>
  <c r="O26"/>
  <c r="N26"/>
  <c r="M26"/>
  <c r="N25"/>
  <c r="O25" s="1"/>
  <c r="M25"/>
  <c r="L24"/>
  <c r="K24"/>
  <c r="J24"/>
  <c r="H24"/>
  <c r="G24"/>
  <c r="F24"/>
  <c r="E24"/>
  <c r="N24" s="1"/>
  <c r="D24"/>
  <c r="M24" s="1"/>
  <c r="O23"/>
  <c r="N23"/>
  <c r="M23"/>
  <c r="O22"/>
  <c r="N22"/>
  <c r="M22"/>
  <c r="N21"/>
  <c r="O21" s="1"/>
  <c r="M21"/>
  <c r="N20"/>
  <c r="O20" s="1"/>
  <c r="M20"/>
  <c r="O19"/>
  <c r="N19"/>
  <c r="M19"/>
  <c r="O18"/>
  <c r="N18"/>
  <c r="M18"/>
  <c r="N17"/>
  <c r="O17" s="1"/>
  <c r="M17"/>
  <c r="O16"/>
  <c r="N16"/>
  <c r="M16"/>
  <c r="O15"/>
  <c r="N15"/>
  <c r="M15"/>
  <c r="O14"/>
  <c r="N14"/>
  <c r="M14"/>
  <c r="N13"/>
  <c r="O13" s="1"/>
  <c r="M13"/>
  <c r="N12"/>
  <c r="O12" s="1"/>
  <c r="M12"/>
  <c r="O11"/>
  <c r="N11"/>
  <c r="M11"/>
  <c r="O10"/>
  <c r="N10"/>
  <c r="M10"/>
  <c r="N9"/>
  <c r="O9" s="1"/>
  <c r="M9"/>
  <c r="H9"/>
  <c r="G9"/>
  <c r="F9"/>
  <c r="E9"/>
  <c r="D9"/>
  <c r="N8"/>
  <c r="O8" s="1"/>
  <c r="M8"/>
  <c r="O7"/>
  <c r="N7"/>
  <c r="M7"/>
  <c r="O6"/>
  <c r="N6"/>
  <c r="M6"/>
  <c r="D9" i="9"/>
  <c r="C9"/>
  <c r="B9"/>
  <c r="N25" i="14" l="1"/>
  <c r="O25" s="1"/>
  <c r="O24"/>
  <c r="M19"/>
  <c r="O19" s="1"/>
  <c r="H30" i="13"/>
  <c r="G29"/>
  <c r="E30"/>
  <c r="O31" i="11"/>
  <c r="N31"/>
  <c r="N98" i="10"/>
  <c r="O98" s="1"/>
  <c r="M98"/>
  <c r="O24"/>
  <c r="O58"/>
  <c r="J98"/>
  <c r="N92"/>
  <c r="O92" s="1"/>
  <c r="H98"/>
  <c r="I29" i="13" l="1"/>
  <c r="I30" s="1"/>
  <c r="G30"/>
</calcChain>
</file>

<file path=xl/sharedStrings.xml><?xml version="1.0" encoding="utf-8"?>
<sst xmlns="http://schemas.openxmlformats.org/spreadsheetml/2006/main" count="290" uniqueCount="226">
  <si>
    <t>吴中区</t>
    <phoneticPr fontId="2" type="noConversion"/>
  </si>
  <si>
    <t>相城区</t>
    <phoneticPr fontId="2" type="noConversion"/>
  </si>
  <si>
    <t>高新区</t>
    <phoneticPr fontId="2" type="noConversion"/>
  </si>
  <si>
    <t>合计</t>
    <phoneticPr fontId="2" type="noConversion"/>
  </si>
  <si>
    <t>苏州市财政局</t>
    <phoneticPr fontId="2" type="noConversion"/>
  </si>
  <si>
    <t>单位:万元</t>
    <phoneticPr fontId="2" type="noConversion"/>
  </si>
  <si>
    <t>水源地村</t>
    <phoneticPr fontId="1" type="noConversion"/>
  </si>
  <si>
    <t>生态湿地村</t>
    <phoneticPr fontId="1" type="noConversion"/>
  </si>
  <si>
    <t>风景名胜区</t>
    <phoneticPr fontId="1" type="noConversion"/>
  </si>
  <si>
    <t>合计</t>
    <phoneticPr fontId="1" type="noConversion"/>
  </si>
  <si>
    <t>-</t>
    <phoneticPr fontId="1" type="noConversion"/>
  </si>
  <si>
    <t xml:space="preserve">     2.公示期间，各组织或者个人对审核结果有异议的，可以向市财政局书面提出。联系电话：68616755。</t>
    <phoneticPr fontId="2" type="noConversion"/>
  </si>
  <si>
    <t>附件</t>
    <phoneticPr fontId="1" type="noConversion"/>
  </si>
  <si>
    <t>吴江区</t>
    <phoneticPr fontId="1" type="noConversion"/>
  </si>
  <si>
    <t>附件1</t>
  </si>
  <si>
    <t>单位：万元/亩</t>
  </si>
  <si>
    <t>序号</t>
  </si>
  <si>
    <t>申报单位</t>
  </si>
  <si>
    <t>水源地村</t>
  </si>
  <si>
    <t>生态湿地村</t>
  </si>
  <si>
    <t>风景名胜区</t>
  </si>
  <si>
    <t>补偿资金</t>
  </si>
  <si>
    <t>备注</t>
  </si>
  <si>
    <t>市级</t>
  </si>
  <si>
    <t>区级</t>
  </si>
  <si>
    <t>标准</t>
  </si>
  <si>
    <t>面积</t>
  </si>
  <si>
    <t>合计</t>
  </si>
  <si>
    <t>胥口镇</t>
  </si>
  <si>
    <t>马舍村</t>
  </si>
  <si>
    <t>箭泾村</t>
  </si>
  <si>
    <t>新峰村</t>
  </si>
  <si>
    <t>胥口镇小计</t>
  </si>
  <si>
    <t>东山镇</t>
  </si>
  <si>
    <t>杨湾村</t>
  </si>
  <si>
    <t>双湾村</t>
  </si>
  <si>
    <t>新潦村</t>
  </si>
  <si>
    <t>陆巷村</t>
  </si>
  <si>
    <t>莫厘村</t>
  </si>
  <si>
    <t>太湖村</t>
  </si>
  <si>
    <t>渡桥村</t>
  </si>
  <si>
    <t>渡口村</t>
  </si>
  <si>
    <t>吴巷村</t>
  </si>
  <si>
    <t>三山村</t>
  </si>
  <si>
    <t>潦里村</t>
  </si>
  <si>
    <t>碧螺村</t>
  </si>
  <si>
    <t>洞庭社区</t>
  </si>
  <si>
    <t>人民政府</t>
  </si>
  <si>
    <t>东山镇小计</t>
  </si>
  <si>
    <t>总计</t>
  </si>
  <si>
    <t>金庭镇</t>
  </si>
  <si>
    <t>东蔡村</t>
  </si>
  <si>
    <t>堂里村</t>
  </si>
  <si>
    <t>东村村</t>
  </si>
  <si>
    <t>元山村</t>
  </si>
  <si>
    <t>衙甪里村</t>
  </si>
  <si>
    <t>庭山村</t>
  </si>
  <si>
    <t>东河社区</t>
  </si>
  <si>
    <t>林屋村</t>
  </si>
  <si>
    <t>秉常村</t>
  </si>
  <si>
    <t>石公村</t>
  </si>
  <si>
    <t>蒋东村</t>
  </si>
  <si>
    <t>缥缈村</t>
  </si>
  <si>
    <t>东园社区</t>
  </si>
  <si>
    <t>金庭镇小计</t>
  </si>
  <si>
    <t>越溪街道</t>
  </si>
  <si>
    <t>珠村社区</t>
  </si>
  <si>
    <t>溪上社区</t>
  </si>
  <si>
    <t>木林社区</t>
  </si>
  <si>
    <t>越溪街道小计</t>
  </si>
  <si>
    <t>横泾街道</t>
  </si>
  <si>
    <t>新路村</t>
  </si>
  <si>
    <t>新齐村</t>
  </si>
  <si>
    <t>新湖村</t>
  </si>
  <si>
    <t>上林村</t>
  </si>
  <si>
    <t>长远村</t>
  </si>
  <si>
    <t>横泾街道小计</t>
  </si>
  <si>
    <t>香山街道</t>
  </si>
  <si>
    <t>舟山村</t>
  </si>
  <si>
    <t>香山村</t>
  </si>
  <si>
    <t>墅里社区</t>
  </si>
  <si>
    <t>长沙社区</t>
  </si>
  <si>
    <t>蒋墩社区</t>
  </si>
  <si>
    <t>小横山社区</t>
  </si>
  <si>
    <t>梅舍村</t>
  </si>
  <si>
    <t>香山街道小计</t>
  </si>
  <si>
    <t>临湖镇</t>
  </si>
  <si>
    <t>采莲村</t>
  </si>
  <si>
    <t>灵湖村</t>
  </si>
  <si>
    <t>东吴村</t>
  </si>
  <si>
    <t>湖桥村</t>
  </si>
  <si>
    <t>石塘村</t>
  </si>
  <si>
    <t>陆舍村</t>
  </si>
  <si>
    <t>界路村</t>
  </si>
  <si>
    <t>牛桥村</t>
  </si>
  <si>
    <t>前塘村</t>
  </si>
  <si>
    <t>浦庄村</t>
  </si>
  <si>
    <t>石庄村</t>
  </si>
  <si>
    <t>石舍村</t>
  </si>
  <si>
    <t>临湖镇小计</t>
  </si>
  <si>
    <t>光
福
镇</t>
  </si>
  <si>
    <t>迂里村</t>
  </si>
  <si>
    <t>邓尉村</t>
  </si>
  <si>
    <t>香雪村</t>
  </si>
  <si>
    <t>冲山村</t>
  </si>
  <si>
    <t>太湖渔港村</t>
  </si>
  <si>
    <t>光福镇</t>
  </si>
  <si>
    <t>光福镇小计</t>
  </si>
  <si>
    <t>甪直镇</t>
  </si>
  <si>
    <t>澄东村</t>
  </si>
  <si>
    <t>澄湖村</t>
  </si>
  <si>
    <t>澄北村</t>
  </si>
  <si>
    <t>甫田村</t>
  </si>
  <si>
    <t>前港村</t>
  </si>
  <si>
    <t>湖浜村</t>
  </si>
  <si>
    <t>三马村</t>
  </si>
  <si>
    <t>长巨村</t>
  </si>
  <si>
    <t>澄墩村</t>
  </si>
  <si>
    <t>瑶盛村</t>
  </si>
  <si>
    <t>甪直古镇</t>
  </si>
  <si>
    <t>甪直镇小计</t>
  </si>
  <si>
    <t>木渎镇</t>
  </si>
  <si>
    <t>古镇管委会</t>
  </si>
  <si>
    <t>木渎镇小计</t>
  </si>
  <si>
    <t>城南街道</t>
  </si>
  <si>
    <t>南石湖社区</t>
  </si>
  <si>
    <t>东湖社区</t>
  </si>
  <si>
    <t>城南街道小计</t>
  </si>
  <si>
    <t>长桥街道</t>
  </si>
  <si>
    <t>长桥街道本级</t>
  </si>
  <si>
    <t>长桥街道小计</t>
  </si>
  <si>
    <t>通安镇</t>
  </si>
  <si>
    <t>东泾村</t>
  </si>
  <si>
    <t>航船浜村</t>
  </si>
  <si>
    <t>渔业村</t>
  </si>
  <si>
    <t>街西村</t>
  </si>
  <si>
    <t>金市村</t>
  </si>
  <si>
    <t>箭庄社区</t>
  </si>
  <si>
    <t>小计</t>
  </si>
  <si>
    <t>东渚街道</t>
  </si>
  <si>
    <t>苏州高新区（虎丘区）东渚街道龙惠花苑社区居民委员会</t>
  </si>
  <si>
    <t>原淹马村</t>
  </si>
  <si>
    <t>苏州高新区（虎丘区）东渚街道西渚社区居民委员会</t>
  </si>
  <si>
    <t>原黄区村</t>
  </si>
  <si>
    <t>苏州高新区（虎丘区）东渚街道龙康社区居民委员会</t>
  </si>
  <si>
    <t>原长巷村</t>
  </si>
  <si>
    <t>苏州高新区（虎丘区）东渚街道龙昌社区居民委员会</t>
  </si>
  <si>
    <t>原姚市村</t>
  </si>
  <si>
    <t>苏州高新区（虎丘区）东渚街道龙景社区居民委员会</t>
  </si>
  <si>
    <t>原中村村</t>
  </si>
  <si>
    <t>度假区（镇湖街道）</t>
  </si>
  <si>
    <t>上山村</t>
  </si>
  <si>
    <t>西京村</t>
  </si>
  <si>
    <t>市桥村</t>
  </si>
  <si>
    <t>山旺村</t>
  </si>
  <si>
    <t>石帆村</t>
  </si>
  <si>
    <t>马山村</t>
  </si>
  <si>
    <t>秀岸村</t>
  </si>
  <si>
    <t>西村村</t>
  </si>
  <si>
    <t>枫桥街道</t>
  </si>
  <si>
    <t>街道本级</t>
  </si>
  <si>
    <t>狮山横塘街道</t>
  </si>
  <si>
    <t>相城高新区</t>
  </si>
  <si>
    <t>娄北社区</t>
  </si>
  <si>
    <t>众泾社区</t>
  </si>
  <si>
    <t>度假区（阳澄湖镇）</t>
  </si>
  <si>
    <t>圣堂村</t>
  </si>
  <si>
    <t>戴溇村</t>
  </si>
  <si>
    <t>车渡村</t>
  </si>
  <si>
    <t>消泾村</t>
  </si>
  <si>
    <t>北前村</t>
  </si>
  <si>
    <t>清水村</t>
  </si>
  <si>
    <t>新泾村</t>
  </si>
  <si>
    <t>洋沟溇村</t>
  </si>
  <si>
    <t>莲花村</t>
  </si>
  <si>
    <t>太平街道</t>
  </si>
  <si>
    <t>黎明村</t>
  </si>
  <si>
    <t>莲港村</t>
  </si>
  <si>
    <t>旺巷村</t>
  </si>
  <si>
    <t>聚金村</t>
  </si>
  <si>
    <t>沈桥村</t>
  </si>
  <si>
    <t>花倪村</t>
  </si>
  <si>
    <t>望亭镇</t>
  </si>
  <si>
    <t>宅基村</t>
  </si>
  <si>
    <t>迎湖村</t>
  </si>
  <si>
    <t>附件1</t>
    <phoneticPr fontId="2" type="noConversion"/>
  </si>
  <si>
    <t>单位：万元/亩</t>
    <phoneticPr fontId="2" type="noConversion"/>
  </si>
  <si>
    <t>序号</t>
    <phoneticPr fontId="2" type="noConversion"/>
  </si>
  <si>
    <t>申报单位</t>
    <phoneticPr fontId="2" type="noConversion"/>
  </si>
  <si>
    <t>水源地村</t>
    <phoneticPr fontId="2" type="noConversion"/>
  </si>
  <si>
    <t>生态湿地村</t>
    <phoneticPr fontId="2" type="noConversion"/>
  </si>
  <si>
    <t>风景名胜区</t>
    <phoneticPr fontId="2" type="noConversion"/>
  </si>
  <si>
    <t>补偿资金</t>
    <phoneticPr fontId="2" type="noConversion"/>
  </si>
  <si>
    <t>备注</t>
    <phoneticPr fontId="2" type="noConversion"/>
  </si>
  <si>
    <t>市级</t>
    <phoneticPr fontId="2" type="noConversion"/>
  </si>
  <si>
    <t>区级</t>
    <phoneticPr fontId="2" type="noConversion"/>
  </si>
  <si>
    <t>标准</t>
    <phoneticPr fontId="2" type="noConversion"/>
  </si>
  <si>
    <t>面积</t>
    <phoneticPr fontId="2" type="noConversion"/>
  </si>
  <si>
    <t>合计</t>
    <phoneticPr fontId="2" type="noConversion"/>
  </si>
  <si>
    <t>七都镇</t>
    <phoneticPr fontId="2" type="noConversion"/>
  </si>
  <si>
    <t>庙港村</t>
  </si>
  <si>
    <t>爃烂村</t>
  </si>
  <si>
    <t>盛庄村</t>
  </si>
  <si>
    <t>太浦闸村</t>
  </si>
  <si>
    <t>吴溇村</t>
  </si>
  <si>
    <t>望湖村</t>
  </si>
  <si>
    <t>联强村</t>
  </si>
  <si>
    <t>渔村社区</t>
  </si>
  <si>
    <t>陆港村</t>
  </si>
  <si>
    <t>小计</t>
    <phoneticPr fontId="2" type="noConversion"/>
  </si>
  <si>
    <t>同里镇</t>
    <phoneticPr fontId="2" type="noConversion"/>
  </si>
  <si>
    <t>同里镇人民政府</t>
  </si>
  <si>
    <t>肖甸湖村</t>
  </si>
  <si>
    <t>合心村</t>
  </si>
  <si>
    <t>横扇街道</t>
    <phoneticPr fontId="2" type="noConversion"/>
  </si>
  <si>
    <t>沧洲</t>
  </si>
  <si>
    <t>圣牛</t>
  </si>
  <si>
    <t>姚家港</t>
  </si>
  <si>
    <t>叶家港</t>
  </si>
  <si>
    <t>总计</t>
    <phoneticPr fontId="2" type="noConversion"/>
  </si>
  <si>
    <t>2023年度苏州市级生态补偿资金（第一批）申报审核结果公示</t>
    <phoneticPr fontId="2" type="noConversion"/>
  </si>
  <si>
    <t>备注：1.根据《苏州市生态补偿条例》《苏州市生态补偿条例实施细则》规定，现将2023年市级生态补偿资金第一批申报的审核结果向社会公示，公示时间从2023年4月26日至5月10日；</t>
    <phoneticPr fontId="2" type="noConversion"/>
  </si>
  <si>
    <t>吴中区生态补偿资金申报汇总表</t>
    <phoneticPr fontId="1" type="noConversion"/>
  </si>
  <si>
    <t>相城区生态补偿资金申报汇总表</t>
    <phoneticPr fontId="1" type="noConversion"/>
  </si>
  <si>
    <t>高新区生态补偿资金申报汇总表</t>
    <phoneticPr fontId="1" type="noConversion"/>
  </si>
  <si>
    <t>吴江区生态补偿资金申报汇总表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</si>
</sst>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4"/>
      <name val="仿宋"/>
      <family val="3"/>
      <charset val="134"/>
    </font>
    <font>
      <b/>
      <sz val="26"/>
      <name val="宋体"/>
      <family val="3"/>
      <charset val="134"/>
    </font>
    <font>
      <sz val="12"/>
      <name val="仿宋"/>
      <family val="3"/>
      <charset val="134"/>
    </font>
    <font>
      <sz val="14"/>
      <name val="仿宋_GB2312"/>
      <family val="3"/>
      <charset val="134"/>
    </font>
    <font>
      <sz val="11"/>
      <name val="黑体"/>
      <family val="3"/>
      <charset val="134"/>
    </font>
    <font>
      <b/>
      <sz val="14"/>
      <name val="仿宋_GB2312"/>
      <family val="3"/>
      <charset val="134"/>
    </font>
    <font>
      <b/>
      <sz val="12"/>
      <name val="仿宋"/>
      <family val="3"/>
      <charset val="134"/>
    </font>
    <font>
      <sz val="14"/>
      <color rgb="FFFF0000"/>
      <name val="仿宋_GB2312"/>
      <family val="3"/>
      <charset val="134"/>
    </font>
    <font>
      <sz val="12"/>
      <color rgb="FFFF0000"/>
      <name val="宋体"/>
      <family val="3"/>
      <charset val="134"/>
    </font>
    <font>
      <sz val="16"/>
      <name val="黑体"/>
      <family val="3"/>
      <charset val="134"/>
    </font>
    <font>
      <sz val="12"/>
      <color rgb="FFFF0000"/>
      <name val="仿宋"/>
      <family val="3"/>
      <charset val="134"/>
    </font>
    <font>
      <sz val="18"/>
      <name val="宋体"/>
      <family val="3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18" fillId="17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0" fontId="7" fillId="23" borderId="19" applyNumberFormat="0" applyFont="0" applyAlignment="0" applyProtection="0">
      <alignment vertical="center"/>
    </xf>
    <xf numFmtId="43" fontId="7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7" fillId="0" borderId="0" xfId="1"/>
    <xf numFmtId="0" fontId="26" fillId="0" borderId="0" xfId="1" applyFont="1" applyAlignment="1">
      <alignment horizontal="center" vertical="center"/>
    </xf>
    <xf numFmtId="0" fontId="7" fillId="0" borderId="0" xfId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9" fillId="0" borderId="0" xfId="1" applyFont="1" applyAlignment="1">
      <alignment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7" fillId="0" borderId="0" xfId="1" applyFont="1"/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8" fillId="0" borderId="1" xfId="1" applyFont="1" applyFill="1" applyBorder="1" applyAlignment="1">
      <alignment horizontal="center" vertical="center"/>
    </xf>
    <xf numFmtId="0" fontId="27" fillId="0" borderId="0" xfId="1" applyFont="1" applyFill="1"/>
    <xf numFmtId="0" fontId="31" fillId="0" borderId="0" xfId="1" applyFont="1"/>
    <xf numFmtId="0" fontId="28" fillId="24" borderId="1" xfId="1" applyNumberFormat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3" fillId="0" borderId="0" xfId="1" applyFont="1" applyAlignment="1">
      <alignment vertical="center" wrapText="1"/>
    </xf>
    <xf numFmtId="0" fontId="28" fillId="24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1" xfId="1" applyNumberFormat="1" applyFont="1" applyBorder="1" applyAlignment="1">
      <alignment horizontal="center" vertical="center"/>
    </xf>
    <xf numFmtId="0" fontId="30" fillId="0" borderId="1" xfId="1" applyNumberFormat="1" applyFont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28" fillId="0" borderId="21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 shrinkToFit="1"/>
    </xf>
    <xf numFmtId="0" fontId="34" fillId="0" borderId="3" xfId="1" applyFont="1" applyBorder="1" applyAlignment="1">
      <alignment horizontal="center" vertical="center" shrinkToFit="1"/>
    </xf>
    <xf numFmtId="0" fontId="34" fillId="0" borderId="25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shrinkToFit="1"/>
    </xf>
    <xf numFmtId="0" fontId="27" fillId="0" borderId="25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43" fontId="27" fillId="0" borderId="1" xfId="147" applyFont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43" fontId="27" fillId="0" borderId="1" xfId="1" applyNumberFormat="1" applyFont="1" applyBorder="1" applyAlignment="1">
      <alignment vertical="center" wrapText="1"/>
    </xf>
    <xf numFmtId="0" fontId="27" fillId="0" borderId="4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31" fillId="0" borderId="1" xfId="1" applyFont="1" applyBorder="1" applyAlignment="1">
      <alignment horizontal="center" vertical="center" wrapText="1"/>
    </xf>
    <xf numFmtId="43" fontId="31" fillId="0" borderId="1" xfId="147" applyFont="1" applyBorder="1" applyAlignment="1">
      <alignment vertical="center" wrapText="1"/>
    </xf>
    <xf numFmtId="0" fontId="27" fillId="0" borderId="1" xfId="1" applyFont="1" applyBorder="1" applyAlignment="1">
      <alignment horizontal="left" vertical="center" wrapText="1"/>
    </xf>
    <xf numFmtId="43" fontId="35" fillId="0" borderId="1" xfId="147" applyFont="1" applyBorder="1" applyAlignment="1">
      <alignment vertical="center" wrapText="1"/>
    </xf>
    <xf numFmtId="43" fontId="31" fillId="0" borderId="1" xfId="1" applyNumberFormat="1" applyFont="1" applyBorder="1" applyAlignment="1">
      <alignment vertical="center" wrapText="1"/>
    </xf>
    <xf numFmtId="0" fontId="27" fillId="0" borderId="26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43" fontId="31" fillId="0" borderId="5" xfId="1" applyNumberFormat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0" borderId="2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applyNumberFormat="1" applyFont="1" applyBorder="1" applyAlignment="1">
      <alignment horizontal="center" vertical="center"/>
    </xf>
    <xf numFmtId="0" fontId="27" fillId="0" borderId="4" xfId="1" applyFont="1" applyBorder="1"/>
    <xf numFmtId="0" fontId="31" fillId="0" borderId="25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NumberFormat="1" applyFont="1" applyBorder="1" applyAlignment="1">
      <alignment horizontal="center" vertical="center"/>
    </xf>
    <xf numFmtId="0" fontId="31" fillId="0" borderId="4" xfId="1" applyFont="1" applyBorder="1"/>
    <xf numFmtId="0" fontId="31" fillId="0" borderId="26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5" xfId="1" applyNumberFormat="1" applyFont="1" applyBorder="1" applyAlignment="1">
      <alignment horizontal="center" vertical="center"/>
    </xf>
    <xf numFmtId="176" fontId="31" fillId="0" borderId="10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36" fillId="0" borderId="23" xfId="1" applyFont="1" applyBorder="1" applyAlignment="1">
      <alignment horizontal="left" vertical="center"/>
    </xf>
    <xf numFmtId="0" fontId="37" fillId="0" borderId="23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/>
    <xf numFmtId="0" fontId="37" fillId="0" borderId="4" xfId="1" applyFont="1" applyBorder="1"/>
    <xf numFmtId="0" fontId="37" fillId="0" borderId="28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/>
    <xf numFmtId="0" fontId="38" fillId="0" borderId="4" xfId="1" applyFont="1" applyBorder="1"/>
    <xf numFmtId="0" fontId="37" fillId="0" borderId="25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30" xfId="1" applyFont="1" applyBorder="1" applyAlignment="1">
      <alignment vertical="center"/>
    </xf>
    <xf numFmtId="0" fontId="37" fillId="0" borderId="31" xfId="1" applyFont="1" applyBorder="1" applyAlignment="1">
      <alignment vertical="center"/>
    </xf>
    <xf numFmtId="0" fontId="38" fillId="0" borderId="5" xfId="1" applyFont="1" applyBorder="1" applyAlignment="1">
      <alignment horizontal="center" vertical="center"/>
    </xf>
    <xf numFmtId="0" fontId="38" fillId="0" borderId="5" xfId="1" applyFont="1" applyBorder="1"/>
    <xf numFmtId="0" fontId="38" fillId="0" borderId="10" xfId="1" applyFont="1" applyBorder="1"/>
    <xf numFmtId="176" fontId="4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</cellXfs>
  <cellStyles count="148">
    <cellStyle name="20% - 强调文字颜色 1 2" xfId="8"/>
    <cellStyle name="20% - 强调文字颜色 1 3" xfId="9"/>
    <cellStyle name="20% - 强调文字颜色 1 4" xfId="10"/>
    <cellStyle name="20% - 强调文字颜色 2 2" xfId="11"/>
    <cellStyle name="20% - 强调文字颜色 2 3" xfId="12"/>
    <cellStyle name="20% - 强调文字颜色 2 4" xfId="13"/>
    <cellStyle name="20% - 强调文字颜色 3 2" xfId="14"/>
    <cellStyle name="20% - 强调文字颜色 3 3" xfId="15"/>
    <cellStyle name="20% - 强调文字颜色 3 4" xfId="16"/>
    <cellStyle name="20% - 强调文字颜色 4 2" xfId="17"/>
    <cellStyle name="20% - 强调文字颜色 4 3" xfId="18"/>
    <cellStyle name="20% - 强调文字颜色 4 4" xfId="19"/>
    <cellStyle name="20% - 强调文字颜色 5 2" xfId="20"/>
    <cellStyle name="20% - 强调文字颜色 5 3" xfId="21"/>
    <cellStyle name="20% - 强调文字颜色 5 4" xfId="22"/>
    <cellStyle name="20% - 强调文字颜色 6 2" xfId="23"/>
    <cellStyle name="20% - 强调文字颜色 6 3" xfId="24"/>
    <cellStyle name="20% - 强调文字颜色 6 4" xfId="25"/>
    <cellStyle name="40% - 强调文字颜色 1 2" xfId="26"/>
    <cellStyle name="40% - 强调文字颜色 1 3" xfId="27"/>
    <cellStyle name="40% - 强调文字颜色 1 4" xfId="28"/>
    <cellStyle name="40% - 强调文字颜色 2 2" xfId="29"/>
    <cellStyle name="40% - 强调文字颜色 2 3" xfId="30"/>
    <cellStyle name="40% - 强调文字颜色 2 4" xfId="31"/>
    <cellStyle name="40% - 强调文字颜色 3 2" xfId="32"/>
    <cellStyle name="40% - 强调文字颜色 3 3" xfId="33"/>
    <cellStyle name="40% - 强调文字颜色 3 4" xfId="34"/>
    <cellStyle name="40% - 强调文字颜色 4 2" xfId="35"/>
    <cellStyle name="40% - 强调文字颜色 4 3" xfId="36"/>
    <cellStyle name="40% - 强调文字颜色 4 4" xfId="37"/>
    <cellStyle name="40% - 强调文字颜色 5 2" xfId="38"/>
    <cellStyle name="40% - 强调文字颜色 5 3" xfId="39"/>
    <cellStyle name="40% - 强调文字颜色 5 4" xfId="40"/>
    <cellStyle name="40% - 强调文字颜色 6 2" xfId="41"/>
    <cellStyle name="40% - 强调文字颜色 6 3" xfId="42"/>
    <cellStyle name="40% - 强调文字颜色 6 4" xfId="43"/>
    <cellStyle name="60% - 强调文字颜色 1 2" xfId="44"/>
    <cellStyle name="60% - 强调文字颜色 1 3" xfId="45"/>
    <cellStyle name="60% - 强调文字颜色 1 4" xfId="46"/>
    <cellStyle name="60% - 强调文字颜色 2 2" xfId="47"/>
    <cellStyle name="60% - 强调文字颜色 2 3" xfId="48"/>
    <cellStyle name="60% - 强调文字颜色 2 4" xfId="49"/>
    <cellStyle name="60% - 强调文字颜色 3 2" xfId="50"/>
    <cellStyle name="60% - 强调文字颜色 3 3" xfId="51"/>
    <cellStyle name="60% - 强调文字颜色 3 4" xfId="52"/>
    <cellStyle name="60% - 强调文字颜色 4 2" xfId="53"/>
    <cellStyle name="60% - 强调文字颜色 4 3" xfId="54"/>
    <cellStyle name="60% - 强调文字颜色 4 4" xfId="55"/>
    <cellStyle name="60% - 强调文字颜色 5 2" xfId="56"/>
    <cellStyle name="60% - 强调文字颜色 5 3" xfId="57"/>
    <cellStyle name="60% - 强调文字颜色 5 4" xfId="58"/>
    <cellStyle name="60% - 强调文字颜色 6 2" xfId="59"/>
    <cellStyle name="60% - 强调文字颜色 6 3" xfId="60"/>
    <cellStyle name="60% - 强调文字颜色 6 4" xfId="61"/>
    <cellStyle name="标题 1 2" xfId="62"/>
    <cellStyle name="标题 1 3" xfId="63"/>
    <cellStyle name="标题 1 4" xfId="64"/>
    <cellStyle name="标题 2 2" xfId="65"/>
    <cellStyle name="标题 2 3" xfId="66"/>
    <cellStyle name="标题 2 4" xfId="67"/>
    <cellStyle name="标题 3 2" xfId="68"/>
    <cellStyle name="标题 3 3" xfId="69"/>
    <cellStyle name="标题 3 4" xfId="70"/>
    <cellStyle name="标题 4 2" xfId="71"/>
    <cellStyle name="标题 4 3" xfId="72"/>
    <cellStyle name="标题 4 4" xfId="73"/>
    <cellStyle name="标题 5" xfId="74"/>
    <cellStyle name="标题 6" xfId="75"/>
    <cellStyle name="标题 7" xfId="76"/>
    <cellStyle name="差 2" xfId="77"/>
    <cellStyle name="差 3" xfId="78"/>
    <cellStyle name="差 4" xfId="79"/>
    <cellStyle name="常规" xfId="0" builtinId="0"/>
    <cellStyle name="常规 2" xfId="1"/>
    <cellStyle name="常规 2 2" xfId="2"/>
    <cellStyle name="常规 2 2 2" xfId="7"/>
    <cellStyle name="常规 2 2 2 2" xfId="80"/>
    <cellStyle name="常规 2 2 2 2 2" xfId="81"/>
    <cellStyle name="常规 2 2 3" xfId="82"/>
    <cellStyle name="常规 2 2 3 2" xfId="83"/>
    <cellStyle name="常规 2 2 4" xfId="84"/>
    <cellStyle name="常规 2 3" xfId="3"/>
    <cellStyle name="常规 2 3 2" xfId="85"/>
    <cellStyle name="常规 2 3 3" xfId="86"/>
    <cellStyle name="常规 2 4" xfId="87"/>
    <cellStyle name="常规 3" xfId="4"/>
    <cellStyle name="常规 3 2" xfId="5"/>
    <cellStyle name="常规 3 2 2" xfId="88"/>
    <cellStyle name="常规 3 2 3" xfId="89"/>
    <cellStyle name="常规 3 3" xfId="6"/>
    <cellStyle name="常规 3 3 2" xfId="90"/>
    <cellStyle name="常规 3 3 3" xfId="91"/>
    <cellStyle name="常规 3 4" xfId="92"/>
    <cellStyle name="常规 4" xfId="93"/>
    <cellStyle name="常规 4 2" xfId="94"/>
    <cellStyle name="常规 5" xfId="95"/>
    <cellStyle name="好 2" xfId="96"/>
    <cellStyle name="好 3" xfId="97"/>
    <cellStyle name="好 4" xfId="98"/>
    <cellStyle name="汇总 2" xfId="99"/>
    <cellStyle name="汇总 3" xfId="100"/>
    <cellStyle name="汇总 4" xfId="101"/>
    <cellStyle name="计算 2" xfId="102"/>
    <cellStyle name="计算 3" xfId="103"/>
    <cellStyle name="计算 4" xfId="104"/>
    <cellStyle name="检查单元格 2" xfId="105"/>
    <cellStyle name="检查单元格 3" xfId="106"/>
    <cellStyle name="检查单元格 4" xfId="107"/>
    <cellStyle name="解释性文本 2" xfId="108"/>
    <cellStyle name="解释性文本 3" xfId="109"/>
    <cellStyle name="解释性文本 4" xfId="110"/>
    <cellStyle name="警告文本 2" xfId="111"/>
    <cellStyle name="警告文本 3" xfId="112"/>
    <cellStyle name="警告文本 4" xfId="113"/>
    <cellStyle name="链接单元格 2" xfId="114"/>
    <cellStyle name="链接单元格 3" xfId="115"/>
    <cellStyle name="链接单元格 4" xfId="116"/>
    <cellStyle name="千位分隔 2" xfId="147"/>
    <cellStyle name="强调文字颜色 1 2" xfId="117"/>
    <cellStyle name="强调文字颜色 1 3" xfId="118"/>
    <cellStyle name="强调文字颜色 1 4" xfId="119"/>
    <cellStyle name="强调文字颜色 2 2" xfId="120"/>
    <cellStyle name="强调文字颜色 2 3" xfId="121"/>
    <cellStyle name="强调文字颜色 2 4" xfId="122"/>
    <cellStyle name="强调文字颜色 3 2" xfId="123"/>
    <cellStyle name="强调文字颜色 3 3" xfId="124"/>
    <cellStyle name="强调文字颜色 3 4" xfId="125"/>
    <cellStyle name="强调文字颜色 4 2" xfId="126"/>
    <cellStyle name="强调文字颜色 4 3" xfId="127"/>
    <cellStyle name="强调文字颜色 4 4" xfId="128"/>
    <cellStyle name="强调文字颜色 5 2" xfId="129"/>
    <cellStyle name="强调文字颜色 5 3" xfId="130"/>
    <cellStyle name="强调文字颜色 5 4" xfId="131"/>
    <cellStyle name="强调文字颜色 6 2" xfId="132"/>
    <cellStyle name="强调文字颜色 6 3" xfId="133"/>
    <cellStyle name="强调文字颜色 6 4" xfId="134"/>
    <cellStyle name="适中 2" xfId="135"/>
    <cellStyle name="适中 3" xfId="136"/>
    <cellStyle name="适中 4" xfId="137"/>
    <cellStyle name="输出 2" xfId="138"/>
    <cellStyle name="输出 3" xfId="139"/>
    <cellStyle name="输出 4" xfId="140"/>
    <cellStyle name="输入 2" xfId="141"/>
    <cellStyle name="输入 3" xfId="142"/>
    <cellStyle name="输入 4" xfId="143"/>
    <cellStyle name="注释 2" xfId="144"/>
    <cellStyle name="注释 3" xfId="145"/>
    <cellStyle name="注释 4" xfId="1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9525</xdr:rowOff>
    </xdr:from>
    <xdr:to>
      <xdr:col>1</xdr:col>
      <xdr:colOff>0</xdr:colOff>
      <xdr:row>3</xdr:row>
      <xdr:rowOff>209550</xdr:rowOff>
    </xdr:to>
    <xdr:sp macro="" textlink="">
      <xdr:nvSpPr>
        <xdr:cNvPr id="2" name="TextBox 1"/>
        <xdr:cNvSpPr txBox="1"/>
      </xdr:nvSpPr>
      <xdr:spPr>
        <a:xfrm>
          <a:off x="1485900" y="828675"/>
          <a:ext cx="6858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项目</a:t>
          </a:r>
        </a:p>
      </xdr:txBody>
    </xdr:sp>
    <xdr:clientData/>
  </xdr:twoCellAnchor>
  <xdr:twoCellAnchor>
    <xdr:from>
      <xdr:col>0</xdr:col>
      <xdr:colOff>85725</xdr:colOff>
      <xdr:row>3</xdr:row>
      <xdr:rowOff>180975</xdr:rowOff>
    </xdr:from>
    <xdr:to>
      <xdr:col>0</xdr:col>
      <xdr:colOff>628650</xdr:colOff>
      <xdr:row>3</xdr:row>
      <xdr:rowOff>381000</xdr:rowOff>
    </xdr:to>
    <xdr:sp macro="" textlink="">
      <xdr:nvSpPr>
        <xdr:cNvPr id="3" name="TextBox 2"/>
        <xdr:cNvSpPr txBox="1"/>
      </xdr:nvSpPr>
      <xdr:spPr>
        <a:xfrm>
          <a:off x="771525" y="1000125"/>
          <a:ext cx="5429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区域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17"/>
  <sheetViews>
    <sheetView tabSelected="1" workbookViewId="0">
      <selection activeCell="E5" sqref="E5:E8"/>
    </sheetView>
  </sheetViews>
  <sheetFormatPr defaultRowHeight="14.4"/>
  <cols>
    <col min="1" max="1" width="19.44140625" customWidth="1"/>
    <col min="2" max="2" width="24.44140625" customWidth="1"/>
    <col min="3" max="3" width="22.6640625" customWidth="1"/>
    <col min="4" max="4" width="24.21875" customWidth="1"/>
    <col min="5" max="5" width="25.33203125" customWidth="1"/>
    <col min="254" max="254" width="19.44140625" customWidth="1"/>
    <col min="255" max="256" width="24.44140625" customWidth="1"/>
    <col min="257" max="257" width="22.6640625" customWidth="1"/>
    <col min="258" max="258" width="24.21875" customWidth="1"/>
    <col min="259" max="259" width="25.33203125" customWidth="1"/>
    <col min="510" max="510" width="19.44140625" customWidth="1"/>
    <col min="511" max="512" width="24.44140625" customWidth="1"/>
    <col min="513" max="513" width="22.6640625" customWidth="1"/>
    <col min="514" max="514" width="24.21875" customWidth="1"/>
    <col min="515" max="515" width="25.33203125" customWidth="1"/>
    <col min="766" max="766" width="19.44140625" customWidth="1"/>
    <col min="767" max="768" width="24.44140625" customWidth="1"/>
    <col min="769" max="769" width="22.6640625" customWidth="1"/>
    <col min="770" max="770" width="24.21875" customWidth="1"/>
    <col min="771" max="771" width="25.33203125" customWidth="1"/>
    <col min="1022" max="1022" width="19.44140625" customWidth="1"/>
    <col min="1023" max="1024" width="24.44140625" customWidth="1"/>
    <col min="1025" max="1025" width="22.6640625" customWidth="1"/>
    <col min="1026" max="1026" width="24.21875" customWidth="1"/>
    <col min="1027" max="1027" width="25.33203125" customWidth="1"/>
    <col min="1278" max="1278" width="19.44140625" customWidth="1"/>
    <col min="1279" max="1280" width="24.44140625" customWidth="1"/>
    <col min="1281" max="1281" width="22.6640625" customWidth="1"/>
    <col min="1282" max="1282" width="24.21875" customWidth="1"/>
    <col min="1283" max="1283" width="25.33203125" customWidth="1"/>
    <col min="1534" max="1534" width="19.44140625" customWidth="1"/>
    <col min="1535" max="1536" width="24.44140625" customWidth="1"/>
    <col min="1537" max="1537" width="22.6640625" customWidth="1"/>
    <col min="1538" max="1538" width="24.21875" customWidth="1"/>
    <col min="1539" max="1539" width="25.33203125" customWidth="1"/>
    <col min="1790" max="1790" width="19.44140625" customWidth="1"/>
    <col min="1791" max="1792" width="24.44140625" customWidth="1"/>
    <col min="1793" max="1793" width="22.6640625" customWidth="1"/>
    <col min="1794" max="1794" width="24.21875" customWidth="1"/>
    <col min="1795" max="1795" width="25.33203125" customWidth="1"/>
    <col min="2046" max="2046" width="19.44140625" customWidth="1"/>
    <col min="2047" max="2048" width="24.44140625" customWidth="1"/>
    <col min="2049" max="2049" width="22.6640625" customWidth="1"/>
    <col min="2050" max="2050" width="24.21875" customWidth="1"/>
    <col min="2051" max="2051" width="25.33203125" customWidth="1"/>
    <col min="2302" max="2302" width="19.44140625" customWidth="1"/>
    <col min="2303" max="2304" width="24.44140625" customWidth="1"/>
    <col min="2305" max="2305" width="22.6640625" customWidth="1"/>
    <col min="2306" max="2306" width="24.21875" customWidth="1"/>
    <col min="2307" max="2307" width="25.33203125" customWidth="1"/>
    <col min="2558" max="2558" width="19.44140625" customWidth="1"/>
    <col min="2559" max="2560" width="24.44140625" customWidth="1"/>
    <col min="2561" max="2561" width="22.6640625" customWidth="1"/>
    <col min="2562" max="2562" width="24.21875" customWidth="1"/>
    <col min="2563" max="2563" width="25.33203125" customWidth="1"/>
    <col min="2814" max="2814" width="19.44140625" customWidth="1"/>
    <col min="2815" max="2816" width="24.44140625" customWidth="1"/>
    <col min="2817" max="2817" width="22.6640625" customWidth="1"/>
    <col min="2818" max="2818" width="24.21875" customWidth="1"/>
    <col min="2819" max="2819" width="25.33203125" customWidth="1"/>
    <col min="3070" max="3070" width="19.44140625" customWidth="1"/>
    <col min="3071" max="3072" width="24.44140625" customWidth="1"/>
    <col min="3073" max="3073" width="22.6640625" customWidth="1"/>
    <col min="3074" max="3074" width="24.21875" customWidth="1"/>
    <col min="3075" max="3075" width="25.33203125" customWidth="1"/>
    <col min="3326" max="3326" width="19.44140625" customWidth="1"/>
    <col min="3327" max="3328" width="24.44140625" customWidth="1"/>
    <col min="3329" max="3329" width="22.6640625" customWidth="1"/>
    <col min="3330" max="3330" width="24.21875" customWidth="1"/>
    <col min="3331" max="3331" width="25.33203125" customWidth="1"/>
    <col min="3582" max="3582" width="19.44140625" customWidth="1"/>
    <col min="3583" max="3584" width="24.44140625" customWidth="1"/>
    <col min="3585" max="3585" width="22.6640625" customWidth="1"/>
    <col min="3586" max="3586" width="24.21875" customWidth="1"/>
    <col min="3587" max="3587" width="25.33203125" customWidth="1"/>
    <col min="3838" max="3838" width="19.44140625" customWidth="1"/>
    <col min="3839" max="3840" width="24.44140625" customWidth="1"/>
    <col min="3841" max="3841" width="22.6640625" customWidth="1"/>
    <col min="3842" max="3842" width="24.21875" customWidth="1"/>
    <col min="3843" max="3843" width="25.33203125" customWidth="1"/>
    <col min="4094" max="4094" width="19.44140625" customWidth="1"/>
    <col min="4095" max="4096" width="24.44140625" customWidth="1"/>
    <col min="4097" max="4097" width="22.6640625" customWidth="1"/>
    <col min="4098" max="4098" width="24.21875" customWidth="1"/>
    <col min="4099" max="4099" width="25.33203125" customWidth="1"/>
    <col min="4350" max="4350" width="19.44140625" customWidth="1"/>
    <col min="4351" max="4352" width="24.44140625" customWidth="1"/>
    <col min="4353" max="4353" width="22.6640625" customWidth="1"/>
    <col min="4354" max="4354" width="24.21875" customWidth="1"/>
    <col min="4355" max="4355" width="25.33203125" customWidth="1"/>
    <col min="4606" max="4606" width="19.44140625" customWidth="1"/>
    <col min="4607" max="4608" width="24.44140625" customWidth="1"/>
    <col min="4609" max="4609" width="22.6640625" customWidth="1"/>
    <col min="4610" max="4610" width="24.21875" customWidth="1"/>
    <col min="4611" max="4611" width="25.33203125" customWidth="1"/>
    <col min="4862" max="4862" width="19.44140625" customWidth="1"/>
    <col min="4863" max="4864" width="24.44140625" customWidth="1"/>
    <col min="4865" max="4865" width="22.6640625" customWidth="1"/>
    <col min="4866" max="4866" width="24.21875" customWidth="1"/>
    <col min="4867" max="4867" width="25.33203125" customWidth="1"/>
    <col min="5118" max="5118" width="19.44140625" customWidth="1"/>
    <col min="5119" max="5120" width="24.44140625" customWidth="1"/>
    <col min="5121" max="5121" width="22.6640625" customWidth="1"/>
    <col min="5122" max="5122" width="24.21875" customWidth="1"/>
    <col min="5123" max="5123" width="25.33203125" customWidth="1"/>
    <col min="5374" max="5374" width="19.44140625" customWidth="1"/>
    <col min="5375" max="5376" width="24.44140625" customWidth="1"/>
    <col min="5377" max="5377" width="22.6640625" customWidth="1"/>
    <col min="5378" max="5378" width="24.21875" customWidth="1"/>
    <col min="5379" max="5379" width="25.33203125" customWidth="1"/>
    <col min="5630" max="5630" width="19.44140625" customWidth="1"/>
    <col min="5631" max="5632" width="24.44140625" customWidth="1"/>
    <col min="5633" max="5633" width="22.6640625" customWidth="1"/>
    <col min="5634" max="5634" width="24.21875" customWidth="1"/>
    <col min="5635" max="5635" width="25.33203125" customWidth="1"/>
    <col min="5886" max="5886" width="19.44140625" customWidth="1"/>
    <col min="5887" max="5888" width="24.44140625" customWidth="1"/>
    <col min="5889" max="5889" width="22.6640625" customWidth="1"/>
    <col min="5890" max="5890" width="24.21875" customWidth="1"/>
    <col min="5891" max="5891" width="25.33203125" customWidth="1"/>
    <col min="6142" max="6142" width="19.44140625" customWidth="1"/>
    <col min="6143" max="6144" width="24.44140625" customWidth="1"/>
    <col min="6145" max="6145" width="22.6640625" customWidth="1"/>
    <col min="6146" max="6146" width="24.21875" customWidth="1"/>
    <col min="6147" max="6147" width="25.33203125" customWidth="1"/>
    <col min="6398" max="6398" width="19.44140625" customWidth="1"/>
    <col min="6399" max="6400" width="24.44140625" customWidth="1"/>
    <col min="6401" max="6401" width="22.6640625" customWidth="1"/>
    <col min="6402" max="6402" width="24.21875" customWidth="1"/>
    <col min="6403" max="6403" width="25.33203125" customWidth="1"/>
    <col min="6654" max="6654" width="19.44140625" customWidth="1"/>
    <col min="6655" max="6656" width="24.44140625" customWidth="1"/>
    <col min="6657" max="6657" width="22.6640625" customWidth="1"/>
    <col min="6658" max="6658" width="24.21875" customWidth="1"/>
    <col min="6659" max="6659" width="25.33203125" customWidth="1"/>
    <col min="6910" max="6910" width="19.44140625" customWidth="1"/>
    <col min="6911" max="6912" width="24.44140625" customWidth="1"/>
    <col min="6913" max="6913" width="22.6640625" customWidth="1"/>
    <col min="6914" max="6914" width="24.21875" customWidth="1"/>
    <col min="6915" max="6915" width="25.33203125" customWidth="1"/>
    <col min="7166" max="7166" width="19.44140625" customWidth="1"/>
    <col min="7167" max="7168" width="24.44140625" customWidth="1"/>
    <col min="7169" max="7169" width="22.6640625" customWidth="1"/>
    <col min="7170" max="7170" width="24.21875" customWidth="1"/>
    <col min="7171" max="7171" width="25.33203125" customWidth="1"/>
    <col min="7422" max="7422" width="19.44140625" customWidth="1"/>
    <col min="7423" max="7424" width="24.44140625" customWidth="1"/>
    <col min="7425" max="7425" width="22.6640625" customWidth="1"/>
    <col min="7426" max="7426" width="24.21875" customWidth="1"/>
    <col min="7427" max="7427" width="25.33203125" customWidth="1"/>
    <col min="7678" max="7678" width="19.44140625" customWidth="1"/>
    <col min="7679" max="7680" width="24.44140625" customWidth="1"/>
    <col min="7681" max="7681" width="22.6640625" customWidth="1"/>
    <col min="7682" max="7682" width="24.21875" customWidth="1"/>
    <col min="7683" max="7683" width="25.33203125" customWidth="1"/>
    <col min="7934" max="7934" width="19.44140625" customWidth="1"/>
    <col min="7935" max="7936" width="24.44140625" customWidth="1"/>
    <col min="7937" max="7937" width="22.6640625" customWidth="1"/>
    <col min="7938" max="7938" width="24.21875" customWidth="1"/>
    <col min="7939" max="7939" width="25.33203125" customWidth="1"/>
    <col min="8190" max="8190" width="19.44140625" customWidth="1"/>
    <col min="8191" max="8192" width="24.44140625" customWidth="1"/>
    <col min="8193" max="8193" width="22.6640625" customWidth="1"/>
    <col min="8194" max="8194" width="24.21875" customWidth="1"/>
    <col min="8195" max="8195" width="25.33203125" customWidth="1"/>
    <col min="8446" max="8446" width="19.44140625" customWidth="1"/>
    <col min="8447" max="8448" width="24.44140625" customWidth="1"/>
    <col min="8449" max="8449" width="22.6640625" customWidth="1"/>
    <col min="8450" max="8450" width="24.21875" customWidth="1"/>
    <col min="8451" max="8451" width="25.33203125" customWidth="1"/>
    <col min="8702" max="8702" width="19.44140625" customWidth="1"/>
    <col min="8703" max="8704" width="24.44140625" customWidth="1"/>
    <col min="8705" max="8705" width="22.6640625" customWidth="1"/>
    <col min="8706" max="8706" width="24.21875" customWidth="1"/>
    <col min="8707" max="8707" width="25.33203125" customWidth="1"/>
    <col min="8958" max="8958" width="19.44140625" customWidth="1"/>
    <col min="8959" max="8960" width="24.44140625" customWidth="1"/>
    <col min="8961" max="8961" width="22.6640625" customWidth="1"/>
    <col min="8962" max="8962" width="24.21875" customWidth="1"/>
    <col min="8963" max="8963" width="25.33203125" customWidth="1"/>
    <col min="9214" max="9214" width="19.44140625" customWidth="1"/>
    <col min="9215" max="9216" width="24.44140625" customWidth="1"/>
    <col min="9217" max="9217" width="22.6640625" customWidth="1"/>
    <col min="9218" max="9218" width="24.21875" customWidth="1"/>
    <col min="9219" max="9219" width="25.33203125" customWidth="1"/>
    <col min="9470" max="9470" width="19.44140625" customWidth="1"/>
    <col min="9471" max="9472" width="24.44140625" customWidth="1"/>
    <col min="9473" max="9473" width="22.6640625" customWidth="1"/>
    <col min="9474" max="9474" width="24.21875" customWidth="1"/>
    <col min="9475" max="9475" width="25.33203125" customWidth="1"/>
    <col min="9726" max="9726" width="19.44140625" customWidth="1"/>
    <col min="9727" max="9728" width="24.44140625" customWidth="1"/>
    <col min="9729" max="9729" width="22.6640625" customWidth="1"/>
    <col min="9730" max="9730" width="24.21875" customWidth="1"/>
    <col min="9731" max="9731" width="25.33203125" customWidth="1"/>
    <col min="9982" max="9982" width="19.44140625" customWidth="1"/>
    <col min="9983" max="9984" width="24.44140625" customWidth="1"/>
    <col min="9985" max="9985" width="22.6640625" customWidth="1"/>
    <col min="9986" max="9986" width="24.21875" customWidth="1"/>
    <col min="9987" max="9987" width="25.33203125" customWidth="1"/>
    <col min="10238" max="10238" width="19.44140625" customWidth="1"/>
    <col min="10239" max="10240" width="24.44140625" customWidth="1"/>
    <col min="10241" max="10241" width="22.6640625" customWidth="1"/>
    <col min="10242" max="10242" width="24.21875" customWidth="1"/>
    <col min="10243" max="10243" width="25.33203125" customWidth="1"/>
    <col min="10494" max="10494" width="19.44140625" customWidth="1"/>
    <col min="10495" max="10496" width="24.44140625" customWidth="1"/>
    <col min="10497" max="10497" width="22.6640625" customWidth="1"/>
    <col min="10498" max="10498" width="24.21875" customWidth="1"/>
    <col min="10499" max="10499" width="25.33203125" customWidth="1"/>
    <col min="10750" max="10750" width="19.44140625" customWidth="1"/>
    <col min="10751" max="10752" width="24.44140625" customWidth="1"/>
    <col min="10753" max="10753" width="22.6640625" customWidth="1"/>
    <col min="10754" max="10754" width="24.21875" customWidth="1"/>
    <col min="10755" max="10755" width="25.33203125" customWidth="1"/>
    <col min="11006" max="11006" width="19.44140625" customWidth="1"/>
    <col min="11007" max="11008" width="24.44140625" customWidth="1"/>
    <col min="11009" max="11009" width="22.6640625" customWidth="1"/>
    <col min="11010" max="11010" width="24.21875" customWidth="1"/>
    <col min="11011" max="11011" width="25.33203125" customWidth="1"/>
    <col min="11262" max="11262" width="19.44140625" customWidth="1"/>
    <col min="11263" max="11264" width="24.44140625" customWidth="1"/>
    <col min="11265" max="11265" width="22.6640625" customWidth="1"/>
    <col min="11266" max="11266" width="24.21875" customWidth="1"/>
    <col min="11267" max="11267" width="25.33203125" customWidth="1"/>
    <col min="11518" max="11518" width="19.44140625" customWidth="1"/>
    <col min="11519" max="11520" width="24.44140625" customWidth="1"/>
    <col min="11521" max="11521" width="22.6640625" customWidth="1"/>
    <col min="11522" max="11522" width="24.21875" customWidth="1"/>
    <col min="11523" max="11523" width="25.33203125" customWidth="1"/>
    <col min="11774" max="11774" width="19.44140625" customWidth="1"/>
    <col min="11775" max="11776" width="24.44140625" customWidth="1"/>
    <col min="11777" max="11777" width="22.6640625" customWidth="1"/>
    <col min="11778" max="11778" width="24.21875" customWidth="1"/>
    <col min="11779" max="11779" width="25.33203125" customWidth="1"/>
    <col min="12030" max="12030" width="19.44140625" customWidth="1"/>
    <col min="12031" max="12032" width="24.44140625" customWidth="1"/>
    <col min="12033" max="12033" width="22.6640625" customWidth="1"/>
    <col min="12034" max="12034" width="24.21875" customWidth="1"/>
    <col min="12035" max="12035" width="25.33203125" customWidth="1"/>
    <col min="12286" max="12286" width="19.44140625" customWidth="1"/>
    <col min="12287" max="12288" width="24.44140625" customWidth="1"/>
    <col min="12289" max="12289" width="22.6640625" customWidth="1"/>
    <col min="12290" max="12290" width="24.21875" customWidth="1"/>
    <col min="12291" max="12291" width="25.33203125" customWidth="1"/>
    <col min="12542" max="12542" width="19.44140625" customWidth="1"/>
    <col min="12543" max="12544" width="24.44140625" customWidth="1"/>
    <col min="12545" max="12545" width="22.6640625" customWidth="1"/>
    <col min="12546" max="12546" width="24.21875" customWidth="1"/>
    <col min="12547" max="12547" width="25.33203125" customWidth="1"/>
    <col min="12798" max="12798" width="19.44140625" customWidth="1"/>
    <col min="12799" max="12800" width="24.44140625" customWidth="1"/>
    <col min="12801" max="12801" width="22.6640625" customWidth="1"/>
    <col min="12802" max="12802" width="24.21875" customWidth="1"/>
    <col min="12803" max="12803" width="25.33203125" customWidth="1"/>
    <col min="13054" max="13054" width="19.44140625" customWidth="1"/>
    <col min="13055" max="13056" width="24.44140625" customWidth="1"/>
    <col min="13057" max="13057" width="22.6640625" customWidth="1"/>
    <col min="13058" max="13058" width="24.21875" customWidth="1"/>
    <col min="13059" max="13059" width="25.33203125" customWidth="1"/>
    <col min="13310" max="13310" width="19.44140625" customWidth="1"/>
    <col min="13311" max="13312" width="24.44140625" customWidth="1"/>
    <col min="13313" max="13313" width="22.6640625" customWidth="1"/>
    <col min="13314" max="13314" width="24.21875" customWidth="1"/>
    <col min="13315" max="13315" width="25.33203125" customWidth="1"/>
    <col min="13566" max="13566" width="19.44140625" customWidth="1"/>
    <col min="13567" max="13568" width="24.44140625" customWidth="1"/>
    <col min="13569" max="13569" width="22.6640625" customWidth="1"/>
    <col min="13570" max="13570" width="24.21875" customWidth="1"/>
    <col min="13571" max="13571" width="25.33203125" customWidth="1"/>
    <col min="13822" max="13822" width="19.44140625" customWidth="1"/>
    <col min="13823" max="13824" width="24.44140625" customWidth="1"/>
    <col min="13825" max="13825" width="22.6640625" customWidth="1"/>
    <col min="13826" max="13826" width="24.21875" customWidth="1"/>
    <col min="13827" max="13827" width="25.33203125" customWidth="1"/>
    <col min="14078" max="14078" width="19.44140625" customWidth="1"/>
    <col min="14079" max="14080" width="24.44140625" customWidth="1"/>
    <col min="14081" max="14081" width="22.6640625" customWidth="1"/>
    <col min="14082" max="14082" width="24.21875" customWidth="1"/>
    <col min="14083" max="14083" width="25.33203125" customWidth="1"/>
    <col min="14334" max="14334" width="19.44140625" customWidth="1"/>
    <col min="14335" max="14336" width="24.44140625" customWidth="1"/>
    <col min="14337" max="14337" width="22.6640625" customWidth="1"/>
    <col min="14338" max="14338" width="24.21875" customWidth="1"/>
    <col min="14339" max="14339" width="25.33203125" customWidth="1"/>
    <col min="14590" max="14590" width="19.44140625" customWidth="1"/>
    <col min="14591" max="14592" width="24.44140625" customWidth="1"/>
    <col min="14593" max="14593" width="22.6640625" customWidth="1"/>
    <col min="14594" max="14594" width="24.21875" customWidth="1"/>
    <col min="14595" max="14595" width="25.33203125" customWidth="1"/>
    <col min="14846" max="14846" width="19.44140625" customWidth="1"/>
    <col min="14847" max="14848" width="24.44140625" customWidth="1"/>
    <col min="14849" max="14849" width="22.6640625" customWidth="1"/>
    <col min="14850" max="14850" width="24.21875" customWidth="1"/>
    <col min="14851" max="14851" width="25.33203125" customWidth="1"/>
    <col min="15102" max="15102" width="19.44140625" customWidth="1"/>
    <col min="15103" max="15104" width="24.44140625" customWidth="1"/>
    <col min="15105" max="15105" width="22.6640625" customWidth="1"/>
    <col min="15106" max="15106" width="24.21875" customWidth="1"/>
    <col min="15107" max="15107" width="25.33203125" customWidth="1"/>
    <col min="15358" max="15358" width="19.44140625" customWidth="1"/>
    <col min="15359" max="15360" width="24.44140625" customWidth="1"/>
    <col min="15361" max="15361" width="22.6640625" customWidth="1"/>
    <col min="15362" max="15362" width="24.21875" customWidth="1"/>
    <col min="15363" max="15363" width="25.33203125" customWidth="1"/>
    <col min="15614" max="15614" width="19.44140625" customWidth="1"/>
    <col min="15615" max="15616" width="24.44140625" customWidth="1"/>
    <col min="15617" max="15617" width="22.6640625" customWidth="1"/>
    <col min="15618" max="15618" width="24.21875" customWidth="1"/>
    <col min="15619" max="15619" width="25.33203125" customWidth="1"/>
    <col min="15870" max="15870" width="19.44140625" customWidth="1"/>
    <col min="15871" max="15872" width="24.44140625" customWidth="1"/>
    <col min="15873" max="15873" width="22.6640625" customWidth="1"/>
    <col min="15874" max="15874" width="24.21875" customWidth="1"/>
    <col min="15875" max="15875" width="25.33203125" customWidth="1"/>
    <col min="16126" max="16126" width="19.44140625" customWidth="1"/>
    <col min="16127" max="16128" width="24.44140625" customWidth="1"/>
    <col min="16129" max="16129" width="22.6640625" customWidth="1"/>
    <col min="16130" max="16130" width="24.21875" customWidth="1"/>
    <col min="16131" max="16131" width="25.33203125" customWidth="1"/>
  </cols>
  <sheetData>
    <row r="1" spans="1:5" ht="20.25" customHeight="1">
      <c r="A1" t="s">
        <v>12</v>
      </c>
    </row>
    <row r="2" spans="1:5" ht="29.25" customHeight="1">
      <c r="A2" s="18" t="s">
        <v>220</v>
      </c>
      <c r="B2" s="18"/>
      <c r="C2" s="18"/>
      <c r="D2" s="18"/>
      <c r="E2" s="18"/>
    </row>
    <row r="3" spans="1:5" ht="21.75" customHeight="1" thickBot="1">
      <c r="E3" s="9" t="s">
        <v>5</v>
      </c>
    </row>
    <row r="4" spans="1:5" ht="31.5" customHeight="1">
      <c r="A4" s="14"/>
      <c r="B4" s="3" t="s">
        <v>6</v>
      </c>
      <c r="C4" s="3" t="s">
        <v>7</v>
      </c>
      <c r="D4" s="3" t="s">
        <v>8</v>
      </c>
      <c r="E4" s="4" t="s">
        <v>9</v>
      </c>
    </row>
    <row r="5" spans="1:5" ht="27.75" customHeight="1">
      <c r="A5" s="10" t="s">
        <v>0</v>
      </c>
      <c r="B5" s="117">
        <v>470</v>
      </c>
      <c r="C5" s="11">
        <v>3240</v>
      </c>
      <c r="D5" s="5">
        <v>585.30999999999995</v>
      </c>
      <c r="E5" s="16">
        <f>B5+C5+D5</f>
        <v>4295.3099999999995</v>
      </c>
    </row>
    <row r="6" spans="1:5" ht="28.5" customHeight="1">
      <c r="A6" s="10" t="s">
        <v>1</v>
      </c>
      <c r="B6" s="11" t="s">
        <v>10</v>
      </c>
      <c r="C6" s="11">
        <v>1020</v>
      </c>
      <c r="D6" s="5" t="s">
        <v>10</v>
      </c>
      <c r="E6" s="16">
        <v>1020</v>
      </c>
    </row>
    <row r="7" spans="1:5" ht="27" customHeight="1">
      <c r="A7" s="10" t="s">
        <v>2</v>
      </c>
      <c r="B7" s="11">
        <v>680</v>
      </c>
      <c r="C7" s="11">
        <v>160</v>
      </c>
      <c r="D7" s="5">
        <v>25.87</v>
      </c>
      <c r="E7" s="16">
        <f t="shared" ref="E7:E9" si="0">B7+C7+D7</f>
        <v>865.87</v>
      </c>
    </row>
    <row r="8" spans="1:5" ht="27" customHeight="1">
      <c r="A8" s="118" t="s">
        <v>13</v>
      </c>
      <c r="B8" s="119">
        <v>630</v>
      </c>
      <c r="C8" s="119">
        <v>220</v>
      </c>
      <c r="D8" s="120">
        <v>81</v>
      </c>
      <c r="E8" s="16">
        <f t="shared" si="0"/>
        <v>931</v>
      </c>
    </row>
    <row r="9" spans="1:5" ht="30.75" customHeight="1" thickBot="1">
      <c r="A9" s="15" t="s">
        <v>3</v>
      </c>
      <c r="B9" s="12">
        <f>SUM(B5:B8)</f>
        <v>1780</v>
      </c>
      <c r="C9" s="12">
        <f>SUM(C5:C8)</f>
        <v>4640</v>
      </c>
      <c r="D9" s="13">
        <f>SUM(D5:D8)</f>
        <v>692.18</v>
      </c>
      <c r="E9" s="17">
        <f t="shared" si="0"/>
        <v>7112.18</v>
      </c>
    </row>
    <row r="11" spans="1:5" ht="35.25" customHeight="1">
      <c r="A11" s="19" t="s">
        <v>221</v>
      </c>
      <c r="B11" s="20"/>
      <c r="C11" s="20"/>
      <c r="D11" s="20"/>
      <c r="E11" s="20"/>
    </row>
    <row r="12" spans="1:5" ht="18.75" customHeight="1">
      <c r="A12" s="21" t="s">
        <v>11</v>
      </c>
      <c r="B12" s="21"/>
      <c r="C12" s="21"/>
      <c r="D12" s="21"/>
      <c r="E12" s="21"/>
    </row>
    <row r="13" spans="1:5" ht="18.75" customHeight="1">
      <c r="A13" s="1"/>
      <c r="B13" s="1"/>
      <c r="C13" s="1"/>
      <c r="D13" s="2"/>
      <c r="E13" s="1"/>
    </row>
    <row r="14" spans="1:5" ht="17.399999999999999">
      <c r="B14" s="6"/>
      <c r="E14" s="7" t="s">
        <v>4</v>
      </c>
    </row>
    <row r="15" spans="1:5" ht="17.399999999999999">
      <c r="B15" s="6"/>
      <c r="E15" s="8">
        <v>45042</v>
      </c>
    </row>
    <row r="16" spans="1:5" ht="17.399999999999999">
      <c r="B16" s="6"/>
    </row>
    <row r="17" spans="2:2" ht="17.399999999999999">
      <c r="B17" s="6"/>
    </row>
  </sheetData>
  <mergeCells count="3">
    <mergeCell ref="A2:E2"/>
    <mergeCell ref="A11:E11"/>
    <mergeCell ref="A12:E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Q98"/>
  <sheetViews>
    <sheetView showWhiteSpace="0" topLeftCell="A88" zoomScale="60" zoomScalePageLayoutView="70" workbookViewId="0">
      <selection activeCell="A2" sqref="A2:P2"/>
    </sheetView>
  </sheetViews>
  <sheetFormatPr defaultColWidth="10" defaultRowHeight="38.25" customHeight="1"/>
  <cols>
    <col min="1" max="1" width="4.6640625" style="25" customWidth="1"/>
    <col min="2" max="2" width="11.77734375" style="23" customWidth="1"/>
    <col min="3" max="3" width="19.5546875" style="23" customWidth="1"/>
    <col min="4" max="15" width="17.44140625" style="23" customWidth="1"/>
    <col min="16" max="16" width="23" style="23" customWidth="1"/>
    <col min="17" max="17" width="21.88671875" style="23" customWidth="1"/>
    <col min="18" max="256" width="10" style="23"/>
    <col min="257" max="257" width="4.6640625" style="23" customWidth="1"/>
    <col min="258" max="258" width="11.77734375" style="23" customWidth="1"/>
    <col min="259" max="259" width="19.5546875" style="23" customWidth="1"/>
    <col min="260" max="271" width="17.44140625" style="23" customWidth="1"/>
    <col min="272" max="272" width="23" style="23" customWidth="1"/>
    <col min="273" max="273" width="21.88671875" style="23" customWidth="1"/>
    <col min="274" max="512" width="10" style="23"/>
    <col min="513" max="513" width="4.6640625" style="23" customWidth="1"/>
    <col min="514" max="514" width="11.77734375" style="23" customWidth="1"/>
    <col min="515" max="515" width="19.5546875" style="23" customWidth="1"/>
    <col min="516" max="527" width="17.44140625" style="23" customWidth="1"/>
    <col min="528" max="528" width="23" style="23" customWidth="1"/>
    <col min="529" max="529" width="21.88671875" style="23" customWidth="1"/>
    <col min="530" max="768" width="10" style="23"/>
    <col min="769" max="769" width="4.6640625" style="23" customWidth="1"/>
    <col min="770" max="770" width="11.77734375" style="23" customWidth="1"/>
    <col min="771" max="771" width="19.5546875" style="23" customWidth="1"/>
    <col min="772" max="783" width="17.44140625" style="23" customWidth="1"/>
    <col min="784" max="784" width="23" style="23" customWidth="1"/>
    <col min="785" max="785" width="21.88671875" style="23" customWidth="1"/>
    <col min="786" max="1024" width="10" style="23"/>
    <col min="1025" max="1025" width="4.6640625" style="23" customWidth="1"/>
    <col min="1026" max="1026" width="11.77734375" style="23" customWidth="1"/>
    <col min="1027" max="1027" width="19.5546875" style="23" customWidth="1"/>
    <col min="1028" max="1039" width="17.44140625" style="23" customWidth="1"/>
    <col min="1040" max="1040" width="23" style="23" customWidth="1"/>
    <col min="1041" max="1041" width="21.88671875" style="23" customWidth="1"/>
    <col min="1042" max="1280" width="10" style="23"/>
    <col min="1281" max="1281" width="4.6640625" style="23" customWidth="1"/>
    <col min="1282" max="1282" width="11.77734375" style="23" customWidth="1"/>
    <col min="1283" max="1283" width="19.5546875" style="23" customWidth="1"/>
    <col min="1284" max="1295" width="17.44140625" style="23" customWidth="1"/>
    <col min="1296" max="1296" width="23" style="23" customWidth="1"/>
    <col min="1297" max="1297" width="21.88671875" style="23" customWidth="1"/>
    <col min="1298" max="1536" width="10" style="23"/>
    <col min="1537" max="1537" width="4.6640625" style="23" customWidth="1"/>
    <col min="1538" max="1538" width="11.77734375" style="23" customWidth="1"/>
    <col min="1539" max="1539" width="19.5546875" style="23" customWidth="1"/>
    <col min="1540" max="1551" width="17.44140625" style="23" customWidth="1"/>
    <col min="1552" max="1552" width="23" style="23" customWidth="1"/>
    <col min="1553" max="1553" width="21.88671875" style="23" customWidth="1"/>
    <col min="1554" max="1792" width="10" style="23"/>
    <col min="1793" max="1793" width="4.6640625" style="23" customWidth="1"/>
    <col min="1794" max="1794" width="11.77734375" style="23" customWidth="1"/>
    <col min="1795" max="1795" width="19.5546875" style="23" customWidth="1"/>
    <col min="1796" max="1807" width="17.44140625" style="23" customWidth="1"/>
    <col min="1808" max="1808" width="23" style="23" customWidth="1"/>
    <col min="1809" max="1809" width="21.88671875" style="23" customWidth="1"/>
    <col min="1810" max="2048" width="10" style="23"/>
    <col min="2049" max="2049" width="4.6640625" style="23" customWidth="1"/>
    <col min="2050" max="2050" width="11.77734375" style="23" customWidth="1"/>
    <col min="2051" max="2051" width="19.5546875" style="23" customWidth="1"/>
    <col min="2052" max="2063" width="17.44140625" style="23" customWidth="1"/>
    <col min="2064" max="2064" width="23" style="23" customWidth="1"/>
    <col min="2065" max="2065" width="21.88671875" style="23" customWidth="1"/>
    <col min="2066" max="2304" width="10" style="23"/>
    <col min="2305" max="2305" width="4.6640625" style="23" customWidth="1"/>
    <col min="2306" max="2306" width="11.77734375" style="23" customWidth="1"/>
    <col min="2307" max="2307" width="19.5546875" style="23" customWidth="1"/>
    <col min="2308" max="2319" width="17.44140625" style="23" customWidth="1"/>
    <col min="2320" max="2320" width="23" style="23" customWidth="1"/>
    <col min="2321" max="2321" width="21.88671875" style="23" customWidth="1"/>
    <col min="2322" max="2560" width="10" style="23"/>
    <col min="2561" max="2561" width="4.6640625" style="23" customWidth="1"/>
    <col min="2562" max="2562" width="11.77734375" style="23" customWidth="1"/>
    <col min="2563" max="2563" width="19.5546875" style="23" customWidth="1"/>
    <col min="2564" max="2575" width="17.44140625" style="23" customWidth="1"/>
    <col min="2576" max="2576" width="23" style="23" customWidth="1"/>
    <col min="2577" max="2577" width="21.88671875" style="23" customWidth="1"/>
    <col min="2578" max="2816" width="10" style="23"/>
    <col min="2817" max="2817" width="4.6640625" style="23" customWidth="1"/>
    <col min="2818" max="2818" width="11.77734375" style="23" customWidth="1"/>
    <col min="2819" max="2819" width="19.5546875" style="23" customWidth="1"/>
    <col min="2820" max="2831" width="17.44140625" style="23" customWidth="1"/>
    <col min="2832" max="2832" width="23" style="23" customWidth="1"/>
    <col min="2833" max="2833" width="21.88671875" style="23" customWidth="1"/>
    <col min="2834" max="3072" width="10" style="23"/>
    <col min="3073" max="3073" width="4.6640625" style="23" customWidth="1"/>
    <col min="3074" max="3074" width="11.77734375" style="23" customWidth="1"/>
    <col min="3075" max="3075" width="19.5546875" style="23" customWidth="1"/>
    <col min="3076" max="3087" width="17.44140625" style="23" customWidth="1"/>
    <col min="3088" max="3088" width="23" style="23" customWidth="1"/>
    <col min="3089" max="3089" width="21.88671875" style="23" customWidth="1"/>
    <col min="3090" max="3328" width="10" style="23"/>
    <col min="3329" max="3329" width="4.6640625" style="23" customWidth="1"/>
    <col min="3330" max="3330" width="11.77734375" style="23" customWidth="1"/>
    <col min="3331" max="3331" width="19.5546875" style="23" customWidth="1"/>
    <col min="3332" max="3343" width="17.44140625" style="23" customWidth="1"/>
    <col min="3344" max="3344" width="23" style="23" customWidth="1"/>
    <col min="3345" max="3345" width="21.88671875" style="23" customWidth="1"/>
    <col min="3346" max="3584" width="10" style="23"/>
    <col min="3585" max="3585" width="4.6640625" style="23" customWidth="1"/>
    <col min="3586" max="3586" width="11.77734375" style="23" customWidth="1"/>
    <col min="3587" max="3587" width="19.5546875" style="23" customWidth="1"/>
    <col min="3588" max="3599" width="17.44140625" style="23" customWidth="1"/>
    <col min="3600" max="3600" width="23" style="23" customWidth="1"/>
    <col min="3601" max="3601" width="21.88671875" style="23" customWidth="1"/>
    <col min="3602" max="3840" width="10" style="23"/>
    <col min="3841" max="3841" width="4.6640625" style="23" customWidth="1"/>
    <col min="3842" max="3842" width="11.77734375" style="23" customWidth="1"/>
    <col min="3843" max="3843" width="19.5546875" style="23" customWidth="1"/>
    <col min="3844" max="3855" width="17.44140625" style="23" customWidth="1"/>
    <col min="3856" max="3856" width="23" style="23" customWidth="1"/>
    <col min="3857" max="3857" width="21.88671875" style="23" customWidth="1"/>
    <col min="3858" max="4096" width="10" style="23"/>
    <col min="4097" max="4097" width="4.6640625" style="23" customWidth="1"/>
    <col min="4098" max="4098" width="11.77734375" style="23" customWidth="1"/>
    <col min="4099" max="4099" width="19.5546875" style="23" customWidth="1"/>
    <col min="4100" max="4111" width="17.44140625" style="23" customWidth="1"/>
    <col min="4112" max="4112" width="23" style="23" customWidth="1"/>
    <col min="4113" max="4113" width="21.88671875" style="23" customWidth="1"/>
    <col min="4114" max="4352" width="10" style="23"/>
    <col min="4353" max="4353" width="4.6640625" style="23" customWidth="1"/>
    <col min="4354" max="4354" width="11.77734375" style="23" customWidth="1"/>
    <col min="4355" max="4355" width="19.5546875" style="23" customWidth="1"/>
    <col min="4356" max="4367" width="17.44140625" style="23" customWidth="1"/>
    <col min="4368" max="4368" width="23" style="23" customWidth="1"/>
    <col min="4369" max="4369" width="21.88671875" style="23" customWidth="1"/>
    <col min="4370" max="4608" width="10" style="23"/>
    <col min="4609" max="4609" width="4.6640625" style="23" customWidth="1"/>
    <col min="4610" max="4610" width="11.77734375" style="23" customWidth="1"/>
    <col min="4611" max="4611" width="19.5546875" style="23" customWidth="1"/>
    <col min="4612" max="4623" width="17.44140625" style="23" customWidth="1"/>
    <col min="4624" max="4624" width="23" style="23" customWidth="1"/>
    <col min="4625" max="4625" width="21.88671875" style="23" customWidth="1"/>
    <col min="4626" max="4864" width="10" style="23"/>
    <col min="4865" max="4865" width="4.6640625" style="23" customWidth="1"/>
    <col min="4866" max="4866" width="11.77734375" style="23" customWidth="1"/>
    <col min="4867" max="4867" width="19.5546875" style="23" customWidth="1"/>
    <col min="4868" max="4879" width="17.44140625" style="23" customWidth="1"/>
    <col min="4880" max="4880" width="23" style="23" customWidth="1"/>
    <col min="4881" max="4881" width="21.88671875" style="23" customWidth="1"/>
    <col min="4882" max="5120" width="10" style="23"/>
    <col min="5121" max="5121" width="4.6640625" style="23" customWidth="1"/>
    <col min="5122" max="5122" width="11.77734375" style="23" customWidth="1"/>
    <col min="5123" max="5123" width="19.5546875" style="23" customWidth="1"/>
    <col min="5124" max="5135" width="17.44140625" style="23" customWidth="1"/>
    <col min="5136" max="5136" width="23" style="23" customWidth="1"/>
    <col min="5137" max="5137" width="21.88671875" style="23" customWidth="1"/>
    <col min="5138" max="5376" width="10" style="23"/>
    <col min="5377" max="5377" width="4.6640625" style="23" customWidth="1"/>
    <col min="5378" max="5378" width="11.77734375" style="23" customWidth="1"/>
    <col min="5379" max="5379" width="19.5546875" style="23" customWidth="1"/>
    <col min="5380" max="5391" width="17.44140625" style="23" customWidth="1"/>
    <col min="5392" max="5392" width="23" style="23" customWidth="1"/>
    <col min="5393" max="5393" width="21.88671875" style="23" customWidth="1"/>
    <col min="5394" max="5632" width="10" style="23"/>
    <col min="5633" max="5633" width="4.6640625" style="23" customWidth="1"/>
    <col min="5634" max="5634" width="11.77734375" style="23" customWidth="1"/>
    <col min="5635" max="5635" width="19.5546875" style="23" customWidth="1"/>
    <col min="5636" max="5647" width="17.44140625" style="23" customWidth="1"/>
    <col min="5648" max="5648" width="23" style="23" customWidth="1"/>
    <col min="5649" max="5649" width="21.88671875" style="23" customWidth="1"/>
    <col min="5650" max="5888" width="10" style="23"/>
    <col min="5889" max="5889" width="4.6640625" style="23" customWidth="1"/>
    <col min="5890" max="5890" width="11.77734375" style="23" customWidth="1"/>
    <col min="5891" max="5891" width="19.5546875" style="23" customWidth="1"/>
    <col min="5892" max="5903" width="17.44140625" style="23" customWidth="1"/>
    <col min="5904" max="5904" width="23" style="23" customWidth="1"/>
    <col min="5905" max="5905" width="21.88671875" style="23" customWidth="1"/>
    <col min="5906" max="6144" width="10" style="23"/>
    <col min="6145" max="6145" width="4.6640625" style="23" customWidth="1"/>
    <col min="6146" max="6146" width="11.77734375" style="23" customWidth="1"/>
    <col min="6147" max="6147" width="19.5546875" style="23" customWidth="1"/>
    <col min="6148" max="6159" width="17.44140625" style="23" customWidth="1"/>
    <col min="6160" max="6160" width="23" style="23" customWidth="1"/>
    <col min="6161" max="6161" width="21.88671875" style="23" customWidth="1"/>
    <col min="6162" max="6400" width="10" style="23"/>
    <col min="6401" max="6401" width="4.6640625" style="23" customWidth="1"/>
    <col min="6402" max="6402" width="11.77734375" style="23" customWidth="1"/>
    <col min="6403" max="6403" width="19.5546875" style="23" customWidth="1"/>
    <col min="6404" max="6415" width="17.44140625" style="23" customWidth="1"/>
    <col min="6416" max="6416" width="23" style="23" customWidth="1"/>
    <col min="6417" max="6417" width="21.88671875" style="23" customWidth="1"/>
    <col min="6418" max="6656" width="10" style="23"/>
    <col min="6657" max="6657" width="4.6640625" style="23" customWidth="1"/>
    <col min="6658" max="6658" width="11.77734375" style="23" customWidth="1"/>
    <col min="6659" max="6659" width="19.5546875" style="23" customWidth="1"/>
    <col min="6660" max="6671" width="17.44140625" style="23" customWidth="1"/>
    <col min="6672" max="6672" width="23" style="23" customWidth="1"/>
    <col min="6673" max="6673" width="21.88671875" style="23" customWidth="1"/>
    <col min="6674" max="6912" width="10" style="23"/>
    <col min="6913" max="6913" width="4.6640625" style="23" customWidth="1"/>
    <col min="6914" max="6914" width="11.77734375" style="23" customWidth="1"/>
    <col min="6915" max="6915" width="19.5546875" style="23" customWidth="1"/>
    <col min="6916" max="6927" width="17.44140625" style="23" customWidth="1"/>
    <col min="6928" max="6928" width="23" style="23" customWidth="1"/>
    <col min="6929" max="6929" width="21.88671875" style="23" customWidth="1"/>
    <col min="6930" max="7168" width="10" style="23"/>
    <col min="7169" max="7169" width="4.6640625" style="23" customWidth="1"/>
    <col min="7170" max="7170" width="11.77734375" style="23" customWidth="1"/>
    <col min="7171" max="7171" width="19.5546875" style="23" customWidth="1"/>
    <col min="7172" max="7183" width="17.44140625" style="23" customWidth="1"/>
    <col min="7184" max="7184" width="23" style="23" customWidth="1"/>
    <col min="7185" max="7185" width="21.88671875" style="23" customWidth="1"/>
    <col min="7186" max="7424" width="10" style="23"/>
    <col min="7425" max="7425" width="4.6640625" style="23" customWidth="1"/>
    <col min="7426" max="7426" width="11.77734375" style="23" customWidth="1"/>
    <col min="7427" max="7427" width="19.5546875" style="23" customWidth="1"/>
    <col min="7428" max="7439" width="17.44140625" style="23" customWidth="1"/>
    <col min="7440" max="7440" width="23" style="23" customWidth="1"/>
    <col min="7441" max="7441" width="21.88671875" style="23" customWidth="1"/>
    <col min="7442" max="7680" width="10" style="23"/>
    <col min="7681" max="7681" width="4.6640625" style="23" customWidth="1"/>
    <col min="7682" max="7682" width="11.77734375" style="23" customWidth="1"/>
    <col min="7683" max="7683" width="19.5546875" style="23" customWidth="1"/>
    <col min="7684" max="7695" width="17.44140625" style="23" customWidth="1"/>
    <col min="7696" max="7696" width="23" style="23" customWidth="1"/>
    <col min="7697" max="7697" width="21.88671875" style="23" customWidth="1"/>
    <col min="7698" max="7936" width="10" style="23"/>
    <col min="7937" max="7937" width="4.6640625" style="23" customWidth="1"/>
    <col min="7938" max="7938" width="11.77734375" style="23" customWidth="1"/>
    <col min="7939" max="7939" width="19.5546875" style="23" customWidth="1"/>
    <col min="7940" max="7951" width="17.44140625" style="23" customWidth="1"/>
    <col min="7952" max="7952" width="23" style="23" customWidth="1"/>
    <col min="7953" max="7953" width="21.88671875" style="23" customWidth="1"/>
    <col min="7954" max="8192" width="10" style="23"/>
    <col min="8193" max="8193" width="4.6640625" style="23" customWidth="1"/>
    <col min="8194" max="8194" width="11.77734375" style="23" customWidth="1"/>
    <col min="8195" max="8195" width="19.5546875" style="23" customWidth="1"/>
    <col min="8196" max="8207" width="17.44140625" style="23" customWidth="1"/>
    <col min="8208" max="8208" width="23" style="23" customWidth="1"/>
    <col min="8209" max="8209" width="21.88671875" style="23" customWidth="1"/>
    <col min="8210" max="8448" width="10" style="23"/>
    <col min="8449" max="8449" width="4.6640625" style="23" customWidth="1"/>
    <col min="8450" max="8450" width="11.77734375" style="23" customWidth="1"/>
    <col min="8451" max="8451" width="19.5546875" style="23" customWidth="1"/>
    <col min="8452" max="8463" width="17.44140625" style="23" customWidth="1"/>
    <col min="8464" max="8464" width="23" style="23" customWidth="1"/>
    <col min="8465" max="8465" width="21.88671875" style="23" customWidth="1"/>
    <col min="8466" max="8704" width="10" style="23"/>
    <col min="8705" max="8705" width="4.6640625" style="23" customWidth="1"/>
    <col min="8706" max="8706" width="11.77734375" style="23" customWidth="1"/>
    <col min="8707" max="8707" width="19.5546875" style="23" customWidth="1"/>
    <col min="8708" max="8719" width="17.44140625" style="23" customWidth="1"/>
    <col min="8720" max="8720" width="23" style="23" customWidth="1"/>
    <col min="8721" max="8721" width="21.88671875" style="23" customWidth="1"/>
    <col min="8722" max="8960" width="10" style="23"/>
    <col min="8961" max="8961" width="4.6640625" style="23" customWidth="1"/>
    <col min="8962" max="8962" width="11.77734375" style="23" customWidth="1"/>
    <col min="8963" max="8963" width="19.5546875" style="23" customWidth="1"/>
    <col min="8964" max="8975" width="17.44140625" style="23" customWidth="1"/>
    <col min="8976" max="8976" width="23" style="23" customWidth="1"/>
    <col min="8977" max="8977" width="21.88671875" style="23" customWidth="1"/>
    <col min="8978" max="9216" width="10" style="23"/>
    <col min="9217" max="9217" width="4.6640625" style="23" customWidth="1"/>
    <col min="9218" max="9218" width="11.77734375" style="23" customWidth="1"/>
    <col min="9219" max="9219" width="19.5546875" style="23" customWidth="1"/>
    <col min="9220" max="9231" width="17.44140625" style="23" customWidth="1"/>
    <col min="9232" max="9232" width="23" style="23" customWidth="1"/>
    <col min="9233" max="9233" width="21.88671875" style="23" customWidth="1"/>
    <col min="9234" max="9472" width="10" style="23"/>
    <col min="9473" max="9473" width="4.6640625" style="23" customWidth="1"/>
    <col min="9474" max="9474" width="11.77734375" style="23" customWidth="1"/>
    <col min="9475" max="9475" width="19.5546875" style="23" customWidth="1"/>
    <col min="9476" max="9487" width="17.44140625" style="23" customWidth="1"/>
    <col min="9488" max="9488" width="23" style="23" customWidth="1"/>
    <col min="9489" max="9489" width="21.88671875" style="23" customWidth="1"/>
    <col min="9490" max="9728" width="10" style="23"/>
    <col min="9729" max="9729" width="4.6640625" style="23" customWidth="1"/>
    <col min="9730" max="9730" width="11.77734375" style="23" customWidth="1"/>
    <col min="9731" max="9731" width="19.5546875" style="23" customWidth="1"/>
    <col min="9732" max="9743" width="17.44140625" style="23" customWidth="1"/>
    <col min="9744" max="9744" width="23" style="23" customWidth="1"/>
    <col min="9745" max="9745" width="21.88671875" style="23" customWidth="1"/>
    <col min="9746" max="9984" width="10" style="23"/>
    <col min="9985" max="9985" width="4.6640625" style="23" customWidth="1"/>
    <col min="9986" max="9986" width="11.77734375" style="23" customWidth="1"/>
    <col min="9987" max="9987" width="19.5546875" style="23" customWidth="1"/>
    <col min="9988" max="9999" width="17.44140625" style="23" customWidth="1"/>
    <col min="10000" max="10000" width="23" style="23" customWidth="1"/>
    <col min="10001" max="10001" width="21.88671875" style="23" customWidth="1"/>
    <col min="10002" max="10240" width="10" style="23"/>
    <col min="10241" max="10241" width="4.6640625" style="23" customWidth="1"/>
    <col min="10242" max="10242" width="11.77734375" style="23" customWidth="1"/>
    <col min="10243" max="10243" width="19.5546875" style="23" customWidth="1"/>
    <col min="10244" max="10255" width="17.44140625" style="23" customWidth="1"/>
    <col min="10256" max="10256" width="23" style="23" customWidth="1"/>
    <col min="10257" max="10257" width="21.88671875" style="23" customWidth="1"/>
    <col min="10258" max="10496" width="10" style="23"/>
    <col min="10497" max="10497" width="4.6640625" style="23" customWidth="1"/>
    <col min="10498" max="10498" width="11.77734375" style="23" customWidth="1"/>
    <col min="10499" max="10499" width="19.5546875" style="23" customWidth="1"/>
    <col min="10500" max="10511" width="17.44140625" style="23" customWidth="1"/>
    <col min="10512" max="10512" width="23" style="23" customWidth="1"/>
    <col min="10513" max="10513" width="21.88671875" style="23" customWidth="1"/>
    <col min="10514" max="10752" width="10" style="23"/>
    <col min="10753" max="10753" width="4.6640625" style="23" customWidth="1"/>
    <col min="10754" max="10754" width="11.77734375" style="23" customWidth="1"/>
    <col min="10755" max="10755" width="19.5546875" style="23" customWidth="1"/>
    <col min="10756" max="10767" width="17.44140625" style="23" customWidth="1"/>
    <col min="10768" max="10768" width="23" style="23" customWidth="1"/>
    <col min="10769" max="10769" width="21.88671875" style="23" customWidth="1"/>
    <col min="10770" max="11008" width="10" style="23"/>
    <col min="11009" max="11009" width="4.6640625" style="23" customWidth="1"/>
    <col min="11010" max="11010" width="11.77734375" style="23" customWidth="1"/>
    <col min="11011" max="11011" width="19.5546875" style="23" customWidth="1"/>
    <col min="11012" max="11023" width="17.44140625" style="23" customWidth="1"/>
    <col min="11024" max="11024" width="23" style="23" customWidth="1"/>
    <col min="11025" max="11025" width="21.88671875" style="23" customWidth="1"/>
    <col min="11026" max="11264" width="10" style="23"/>
    <col min="11265" max="11265" width="4.6640625" style="23" customWidth="1"/>
    <col min="11266" max="11266" width="11.77734375" style="23" customWidth="1"/>
    <col min="11267" max="11267" width="19.5546875" style="23" customWidth="1"/>
    <col min="11268" max="11279" width="17.44140625" style="23" customWidth="1"/>
    <col min="11280" max="11280" width="23" style="23" customWidth="1"/>
    <col min="11281" max="11281" width="21.88671875" style="23" customWidth="1"/>
    <col min="11282" max="11520" width="10" style="23"/>
    <col min="11521" max="11521" width="4.6640625" style="23" customWidth="1"/>
    <col min="11522" max="11522" width="11.77734375" style="23" customWidth="1"/>
    <col min="11523" max="11523" width="19.5546875" style="23" customWidth="1"/>
    <col min="11524" max="11535" width="17.44140625" style="23" customWidth="1"/>
    <col min="11536" max="11536" width="23" style="23" customWidth="1"/>
    <col min="11537" max="11537" width="21.88671875" style="23" customWidth="1"/>
    <col min="11538" max="11776" width="10" style="23"/>
    <col min="11777" max="11777" width="4.6640625" style="23" customWidth="1"/>
    <col min="11778" max="11778" width="11.77734375" style="23" customWidth="1"/>
    <col min="11779" max="11779" width="19.5546875" style="23" customWidth="1"/>
    <col min="11780" max="11791" width="17.44140625" style="23" customWidth="1"/>
    <col min="11792" max="11792" width="23" style="23" customWidth="1"/>
    <col min="11793" max="11793" width="21.88671875" style="23" customWidth="1"/>
    <col min="11794" max="12032" width="10" style="23"/>
    <col min="12033" max="12033" width="4.6640625" style="23" customWidth="1"/>
    <col min="12034" max="12034" width="11.77734375" style="23" customWidth="1"/>
    <col min="12035" max="12035" width="19.5546875" style="23" customWidth="1"/>
    <col min="12036" max="12047" width="17.44140625" style="23" customWidth="1"/>
    <col min="12048" max="12048" width="23" style="23" customWidth="1"/>
    <col min="12049" max="12049" width="21.88671875" style="23" customWidth="1"/>
    <col min="12050" max="12288" width="10" style="23"/>
    <col min="12289" max="12289" width="4.6640625" style="23" customWidth="1"/>
    <col min="12290" max="12290" width="11.77734375" style="23" customWidth="1"/>
    <col min="12291" max="12291" width="19.5546875" style="23" customWidth="1"/>
    <col min="12292" max="12303" width="17.44140625" style="23" customWidth="1"/>
    <col min="12304" max="12304" width="23" style="23" customWidth="1"/>
    <col min="12305" max="12305" width="21.88671875" style="23" customWidth="1"/>
    <col min="12306" max="12544" width="10" style="23"/>
    <col min="12545" max="12545" width="4.6640625" style="23" customWidth="1"/>
    <col min="12546" max="12546" width="11.77734375" style="23" customWidth="1"/>
    <col min="12547" max="12547" width="19.5546875" style="23" customWidth="1"/>
    <col min="12548" max="12559" width="17.44140625" style="23" customWidth="1"/>
    <col min="12560" max="12560" width="23" style="23" customWidth="1"/>
    <col min="12561" max="12561" width="21.88671875" style="23" customWidth="1"/>
    <col min="12562" max="12800" width="10" style="23"/>
    <col min="12801" max="12801" width="4.6640625" style="23" customWidth="1"/>
    <col min="12802" max="12802" width="11.77734375" style="23" customWidth="1"/>
    <col min="12803" max="12803" width="19.5546875" style="23" customWidth="1"/>
    <col min="12804" max="12815" width="17.44140625" style="23" customWidth="1"/>
    <col min="12816" max="12816" width="23" style="23" customWidth="1"/>
    <col min="12817" max="12817" width="21.88671875" style="23" customWidth="1"/>
    <col min="12818" max="13056" width="10" style="23"/>
    <col min="13057" max="13057" width="4.6640625" style="23" customWidth="1"/>
    <col min="13058" max="13058" width="11.77734375" style="23" customWidth="1"/>
    <col min="13059" max="13059" width="19.5546875" style="23" customWidth="1"/>
    <col min="13060" max="13071" width="17.44140625" style="23" customWidth="1"/>
    <col min="13072" max="13072" width="23" style="23" customWidth="1"/>
    <col min="13073" max="13073" width="21.88671875" style="23" customWidth="1"/>
    <col min="13074" max="13312" width="10" style="23"/>
    <col min="13313" max="13313" width="4.6640625" style="23" customWidth="1"/>
    <col min="13314" max="13314" width="11.77734375" style="23" customWidth="1"/>
    <col min="13315" max="13315" width="19.5546875" style="23" customWidth="1"/>
    <col min="13316" max="13327" width="17.44140625" style="23" customWidth="1"/>
    <col min="13328" max="13328" width="23" style="23" customWidth="1"/>
    <col min="13329" max="13329" width="21.88671875" style="23" customWidth="1"/>
    <col min="13330" max="13568" width="10" style="23"/>
    <col min="13569" max="13569" width="4.6640625" style="23" customWidth="1"/>
    <col min="13570" max="13570" width="11.77734375" style="23" customWidth="1"/>
    <col min="13571" max="13571" width="19.5546875" style="23" customWidth="1"/>
    <col min="13572" max="13583" width="17.44140625" style="23" customWidth="1"/>
    <col min="13584" max="13584" width="23" style="23" customWidth="1"/>
    <col min="13585" max="13585" width="21.88671875" style="23" customWidth="1"/>
    <col min="13586" max="13824" width="10" style="23"/>
    <col min="13825" max="13825" width="4.6640625" style="23" customWidth="1"/>
    <col min="13826" max="13826" width="11.77734375" style="23" customWidth="1"/>
    <col min="13827" max="13827" width="19.5546875" style="23" customWidth="1"/>
    <col min="13828" max="13839" width="17.44140625" style="23" customWidth="1"/>
    <col min="13840" max="13840" width="23" style="23" customWidth="1"/>
    <col min="13841" max="13841" width="21.88671875" style="23" customWidth="1"/>
    <col min="13842" max="14080" width="10" style="23"/>
    <col min="14081" max="14081" width="4.6640625" style="23" customWidth="1"/>
    <col min="14082" max="14082" width="11.77734375" style="23" customWidth="1"/>
    <col min="14083" max="14083" width="19.5546875" style="23" customWidth="1"/>
    <col min="14084" max="14095" width="17.44140625" style="23" customWidth="1"/>
    <col min="14096" max="14096" width="23" style="23" customWidth="1"/>
    <col min="14097" max="14097" width="21.88671875" style="23" customWidth="1"/>
    <col min="14098" max="14336" width="10" style="23"/>
    <col min="14337" max="14337" width="4.6640625" style="23" customWidth="1"/>
    <col min="14338" max="14338" width="11.77734375" style="23" customWidth="1"/>
    <col min="14339" max="14339" width="19.5546875" style="23" customWidth="1"/>
    <col min="14340" max="14351" width="17.44140625" style="23" customWidth="1"/>
    <col min="14352" max="14352" width="23" style="23" customWidth="1"/>
    <col min="14353" max="14353" width="21.88671875" style="23" customWidth="1"/>
    <col min="14354" max="14592" width="10" style="23"/>
    <col min="14593" max="14593" width="4.6640625" style="23" customWidth="1"/>
    <col min="14594" max="14594" width="11.77734375" style="23" customWidth="1"/>
    <col min="14595" max="14595" width="19.5546875" style="23" customWidth="1"/>
    <col min="14596" max="14607" width="17.44140625" style="23" customWidth="1"/>
    <col min="14608" max="14608" width="23" style="23" customWidth="1"/>
    <col min="14609" max="14609" width="21.88671875" style="23" customWidth="1"/>
    <col min="14610" max="14848" width="10" style="23"/>
    <col min="14849" max="14849" width="4.6640625" style="23" customWidth="1"/>
    <col min="14850" max="14850" width="11.77734375" style="23" customWidth="1"/>
    <col min="14851" max="14851" width="19.5546875" style="23" customWidth="1"/>
    <col min="14852" max="14863" width="17.44140625" style="23" customWidth="1"/>
    <col min="14864" max="14864" width="23" style="23" customWidth="1"/>
    <col min="14865" max="14865" width="21.88671875" style="23" customWidth="1"/>
    <col min="14866" max="15104" width="10" style="23"/>
    <col min="15105" max="15105" width="4.6640625" style="23" customWidth="1"/>
    <col min="15106" max="15106" width="11.77734375" style="23" customWidth="1"/>
    <col min="15107" max="15107" width="19.5546875" style="23" customWidth="1"/>
    <col min="15108" max="15119" width="17.44140625" style="23" customWidth="1"/>
    <col min="15120" max="15120" width="23" style="23" customWidth="1"/>
    <col min="15121" max="15121" width="21.88671875" style="23" customWidth="1"/>
    <col min="15122" max="15360" width="10" style="23"/>
    <col min="15361" max="15361" width="4.6640625" style="23" customWidth="1"/>
    <col min="15362" max="15362" width="11.77734375" style="23" customWidth="1"/>
    <col min="15363" max="15363" width="19.5546875" style="23" customWidth="1"/>
    <col min="15364" max="15375" width="17.44140625" style="23" customWidth="1"/>
    <col min="15376" max="15376" width="23" style="23" customWidth="1"/>
    <col min="15377" max="15377" width="21.88671875" style="23" customWidth="1"/>
    <col min="15378" max="15616" width="10" style="23"/>
    <col min="15617" max="15617" width="4.6640625" style="23" customWidth="1"/>
    <col min="15618" max="15618" width="11.77734375" style="23" customWidth="1"/>
    <col min="15619" max="15619" width="19.5546875" style="23" customWidth="1"/>
    <col min="15620" max="15631" width="17.44140625" style="23" customWidth="1"/>
    <col min="15632" max="15632" width="23" style="23" customWidth="1"/>
    <col min="15633" max="15633" width="21.88671875" style="23" customWidth="1"/>
    <col min="15634" max="15872" width="10" style="23"/>
    <col min="15873" max="15873" width="4.6640625" style="23" customWidth="1"/>
    <col min="15874" max="15874" width="11.77734375" style="23" customWidth="1"/>
    <col min="15875" max="15875" width="19.5546875" style="23" customWidth="1"/>
    <col min="15876" max="15887" width="17.44140625" style="23" customWidth="1"/>
    <col min="15888" max="15888" width="23" style="23" customWidth="1"/>
    <col min="15889" max="15889" width="21.88671875" style="23" customWidth="1"/>
    <col min="15890" max="16128" width="10" style="23"/>
    <col min="16129" max="16129" width="4.6640625" style="23" customWidth="1"/>
    <col min="16130" max="16130" width="11.77734375" style="23" customWidth="1"/>
    <col min="16131" max="16131" width="19.5546875" style="23" customWidth="1"/>
    <col min="16132" max="16143" width="17.44140625" style="23" customWidth="1"/>
    <col min="16144" max="16144" width="23" style="23" customWidth="1"/>
    <col min="16145" max="16145" width="21.88671875" style="23" customWidth="1"/>
    <col min="16146" max="16384" width="10" style="23"/>
  </cols>
  <sheetData>
    <row r="1" spans="1:16" ht="38.25" customHeight="1">
      <c r="A1" s="22" t="s">
        <v>14</v>
      </c>
      <c r="B1" s="22"/>
    </row>
    <row r="2" spans="1:16" ht="38.25" customHeight="1">
      <c r="A2" s="24" t="s">
        <v>222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8.25" customHeight="1">
      <c r="M3" s="26" t="s">
        <v>15</v>
      </c>
      <c r="N3" s="26"/>
      <c r="O3" s="26"/>
      <c r="P3" s="26"/>
    </row>
    <row r="4" spans="1:16" s="28" customFormat="1" ht="38.25" customHeight="1">
      <c r="A4" s="27" t="s">
        <v>16</v>
      </c>
      <c r="B4" s="27" t="s">
        <v>17</v>
      </c>
      <c r="C4" s="27"/>
      <c r="D4" s="27" t="s">
        <v>18</v>
      </c>
      <c r="E4" s="27"/>
      <c r="F4" s="27"/>
      <c r="G4" s="27" t="s">
        <v>19</v>
      </c>
      <c r="H4" s="27"/>
      <c r="I4" s="27"/>
      <c r="J4" s="27" t="s">
        <v>20</v>
      </c>
      <c r="K4" s="27"/>
      <c r="L4" s="27"/>
      <c r="M4" s="27" t="s">
        <v>21</v>
      </c>
      <c r="N4" s="27"/>
      <c r="O4" s="27"/>
      <c r="P4" s="27" t="s">
        <v>22</v>
      </c>
    </row>
    <row r="5" spans="1:16" s="28" customFormat="1" ht="38.25" customHeight="1">
      <c r="A5" s="27"/>
      <c r="B5" s="27"/>
      <c r="C5" s="27"/>
      <c r="D5" s="29" t="s">
        <v>23</v>
      </c>
      <c r="E5" s="29" t="s">
        <v>24</v>
      </c>
      <c r="F5" s="29" t="s">
        <v>25</v>
      </c>
      <c r="G5" s="29" t="s">
        <v>23</v>
      </c>
      <c r="H5" s="29" t="s">
        <v>24</v>
      </c>
      <c r="I5" s="29" t="s">
        <v>25</v>
      </c>
      <c r="J5" s="29" t="s">
        <v>23</v>
      </c>
      <c r="K5" s="29" t="s">
        <v>24</v>
      </c>
      <c r="L5" s="29" t="s">
        <v>26</v>
      </c>
      <c r="M5" s="29" t="s">
        <v>23</v>
      </c>
      <c r="N5" s="29" t="s">
        <v>24</v>
      </c>
      <c r="O5" s="29" t="s">
        <v>27</v>
      </c>
      <c r="P5" s="27"/>
    </row>
    <row r="6" spans="1:16" s="32" customFormat="1" ht="38.25" customHeight="1">
      <c r="A6" s="30">
        <v>1</v>
      </c>
      <c r="B6" s="31" t="s">
        <v>28</v>
      </c>
      <c r="C6" s="30" t="s">
        <v>29</v>
      </c>
      <c r="D6" s="30">
        <v>70</v>
      </c>
      <c r="E6" s="30">
        <v>70</v>
      </c>
      <c r="F6" s="30">
        <v>140</v>
      </c>
      <c r="G6" s="30"/>
      <c r="H6" s="30"/>
      <c r="I6" s="30"/>
      <c r="J6" s="30"/>
      <c r="K6" s="30"/>
      <c r="L6" s="30"/>
      <c r="M6" s="30">
        <f>D6+G6+J6</f>
        <v>70</v>
      </c>
      <c r="N6" s="30">
        <f>E6+H6+K6</f>
        <v>70</v>
      </c>
      <c r="O6" s="30">
        <f>N6+M6</f>
        <v>140</v>
      </c>
      <c r="P6" s="30"/>
    </row>
    <row r="7" spans="1:16" s="32" customFormat="1" ht="38.25" customHeight="1">
      <c r="A7" s="30">
        <v>2</v>
      </c>
      <c r="B7" s="31"/>
      <c r="C7" s="30" t="s">
        <v>30</v>
      </c>
      <c r="D7" s="30"/>
      <c r="E7" s="30"/>
      <c r="F7" s="30"/>
      <c r="G7" s="30">
        <v>60</v>
      </c>
      <c r="H7" s="30">
        <v>60</v>
      </c>
      <c r="I7" s="30">
        <v>120</v>
      </c>
      <c r="J7" s="30"/>
      <c r="K7" s="30"/>
      <c r="L7" s="30"/>
      <c r="M7" s="30">
        <f>D7+G7+J7</f>
        <v>60</v>
      </c>
      <c r="N7" s="30">
        <f>E7+H7+K7</f>
        <v>60</v>
      </c>
      <c r="O7" s="30">
        <f>N7+M7</f>
        <v>120</v>
      </c>
      <c r="P7" s="30"/>
    </row>
    <row r="8" spans="1:16" s="32" customFormat="1" ht="38.25" customHeight="1">
      <c r="A8" s="30">
        <v>5</v>
      </c>
      <c r="B8" s="31"/>
      <c r="C8" s="30" t="s">
        <v>31</v>
      </c>
      <c r="D8" s="30">
        <v>70</v>
      </c>
      <c r="E8" s="30">
        <v>70</v>
      </c>
      <c r="F8" s="30">
        <v>140</v>
      </c>
      <c r="G8" s="30"/>
      <c r="H8" s="30"/>
      <c r="I8" s="30"/>
      <c r="J8" s="30"/>
      <c r="K8" s="30"/>
      <c r="L8" s="30"/>
      <c r="M8" s="30">
        <f t="shared" ref="M8:N36" si="0">D8+G8+J8</f>
        <v>70</v>
      </c>
      <c r="N8" s="30">
        <f t="shared" si="0"/>
        <v>70</v>
      </c>
      <c r="O8" s="30">
        <f t="shared" ref="O8:O71" si="1">N8+M8</f>
        <v>140</v>
      </c>
      <c r="P8" s="30"/>
    </row>
    <row r="9" spans="1:16" s="35" customFormat="1" ht="38.25" customHeight="1">
      <c r="A9" s="33" t="s">
        <v>32</v>
      </c>
      <c r="B9" s="33"/>
      <c r="C9" s="33"/>
      <c r="D9" s="34">
        <f>SUM(D6:D8)</f>
        <v>140</v>
      </c>
      <c r="E9" s="34">
        <f>SUM(E6:E8)</f>
        <v>140</v>
      </c>
      <c r="F9" s="34">
        <f>SUM(F6:F8)</f>
        <v>280</v>
      </c>
      <c r="G9" s="34">
        <f>SUM(G6:G8)</f>
        <v>60</v>
      </c>
      <c r="H9" s="34">
        <f>SUM(H6:H8)</f>
        <v>60</v>
      </c>
      <c r="I9" s="34"/>
      <c r="J9" s="34">
        <v>0</v>
      </c>
      <c r="K9" s="34">
        <v>0</v>
      </c>
      <c r="L9" s="34">
        <v>0</v>
      </c>
      <c r="M9" s="30">
        <f t="shared" si="0"/>
        <v>200</v>
      </c>
      <c r="N9" s="30">
        <f t="shared" si="0"/>
        <v>200</v>
      </c>
      <c r="O9" s="30">
        <f t="shared" si="1"/>
        <v>400</v>
      </c>
      <c r="P9" s="34"/>
    </row>
    <row r="10" spans="1:16" s="37" customFormat="1" ht="38.25" customHeight="1">
      <c r="A10" s="36">
        <v>1</v>
      </c>
      <c r="B10" s="31" t="s">
        <v>33</v>
      </c>
      <c r="C10" s="36" t="s">
        <v>34</v>
      </c>
      <c r="D10" s="36"/>
      <c r="E10" s="36"/>
      <c r="F10" s="36"/>
      <c r="G10" s="36">
        <v>50</v>
      </c>
      <c r="H10" s="36">
        <v>50</v>
      </c>
      <c r="I10" s="36">
        <v>100</v>
      </c>
      <c r="J10" s="36"/>
      <c r="K10" s="36"/>
      <c r="L10" s="36"/>
      <c r="M10" s="30">
        <f t="shared" si="0"/>
        <v>50</v>
      </c>
      <c r="N10" s="30">
        <f t="shared" si="0"/>
        <v>50</v>
      </c>
      <c r="O10" s="30">
        <f t="shared" si="1"/>
        <v>100</v>
      </c>
      <c r="P10" s="36"/>
    </row>
    <row r="11" spans="1:16" s="37" customFormat="1" ht="38.25" customHeight="1">
      <c r="A11" s="36">
        <v>2</v>
      </c>
      <c r="B11" s="31"/>
      <c r="C11" s="36" t="s">
        <v>35</v>
      </c>
      <c r="D11" s="36"/>
      <c r="E11" s="36"/>
      <c r="F11" s="36"/>
      <c r="G11" s="36">
        <v>50</v>
      </c>
      <c r="H11" s="36">
        <v>50</v>
      </c>
      <c r="I11" s="36">
        <v>100</v>
      </c>
      <c r="J11" s="36"/>
      <c r="K11" s="36"/>
      <c r="L11" s="36"/>
      <c r="M11" s="30">
        <f t="shared" si="0"/>
        <v>50</v>
      </c>
      <c r="N11" s="30">
        <f t="shared" si="0"/>
        <v>50</v>
      </c>
      <c r="O11" s="30">
        <f t="shared" si="1"/>
        <v>100</v>
      </c>
      <c r="P11" s="36"/>
    </row>
    <row r="12" spans="1:16" s="37" customFormat="1" ht="38.25" customHeight="1">
      <c r="A12" s="36">
        <v>3</v>
      </c>
      <c r="B12" s="31"/>
      <c r="C12" s="36" t="s">
        <v>36</v>
      </c>
      <c r="D12" s="36"/>
      <c r="E12" s="36"/>
      <c r="F12" s="36"/>
      <c r="G12" s="36">
        <v>60</v>
      </c>
      <c r="H12" s="36">
        <v>60</v>
      </c>
      <c r="I12" s="36">
        <v>120</v>
      </c>
      <c r="J12" s="36"/>
      <c r="K12" s="36"/>
      <c r="L12" s="36"/>
      <c r="M12" s="30">
        <f t="shared" si="0"/>
        <v>60</v>
      </c>
      <c r="N12" s="30">
        <f t="shared" si="0"/>
        <v>60</v>
      </c>
      <c r="O12" s="30">
        <f t="shared" si="1"/>
        <v>120</v>
      </c>
      <c r="P12" s="36"/>
    </row>
    <row r="13" spans="1:16" s="37" customFormat="1" ht="38.25" customHeight="1">
      <c r="A13" s="36">
        <v>4</v>
      </c>
      <c r="B13" s="31"/>
      <c r="C13" s="36" t="s">
        <v>37</v>
      </c>
      <c r="D13" s="36"/>
      <c r="E13" s="36"/>
      <c r="F13" s="36"/>
      <c r="G13" s="36">
        <v>60</v>
      </c>
      <c r="H13" s="36">
        <v>60</v>
      </c>
      <c r="I13" s="36">
        <v>120</v>
      </c>
      <c r="J13" s="36"/>
      <c r="K13" s="36"/>
      <c r="L13" s="36"/>
      <c r="M13" s="30">
        <f t="shared" si="0"/>
        <v>60</v>
      </c>
      <c r="N13" s="30">
        <f t="shared" si="0"/>
        <v>60</v>
      </c>
      <c r="O13" s="30">
        <f t="shared" si="1"/>
        <v>120</v>
      </c>
      <c r="P13" s="36"/>
    </row>
    <row r="14" spans="1:16" s="37" customFormat="1" ht="38.25" customHeight="1">
      <c r="A14" s="36">
        <v>5</v>
      </c>
      <c r="B14" s="31"/>
      <c r="C14" s="36" t="s">
        <v>38</v>
      </c>
      <c r="D14" s="36"/>
      <c r="E14" s="36"/>
      <c r="F14" s="36"/>
      <c r="G14" s="36">
        <v>50</v>
      </c>
      <c r="H14" s="36">
        <v>50</v>
      </c>
      <c r="I14" s="36">
        <v>100</v>
      </c>
      <c r="J14" s="36"/>
      <c r="K14" s="36"/>
      <c r="L14" s="36"/>
      <c r="M14" s="30">
        <f t="shared" si="0"/>
        <v>50</v>
      </c>
      <c r="N14" s="30">
        <f t="shared" si="0"/>
        <v>50</v>
      </c>
      <c r="O14" s="30">
        <f t="shared" si="1"/>
        <v>100</v>
      </c>
      <c r="P14" s="36"/>
    </row>
    <row r="15" spans="1:16" s="37" customFormat="1" ht="38.25" customHeight="1">
      <c r="A15" s="36">
        <v>6</v>
      </c>
      <c r="B15" s="31"/>
      <c r="C15" s="36" t="s">
        <v>39</v>
      </c>
      <c r="D15" s="36"/>
      <c r="E15" s="36"/>
      <c r="F15" s="36"/>
      <c r="G15" s="36">
        <v>40</v>
      </c>
      <c r="H15" s="36">
        <v>40</v>
      </c>
      <c r="I15" s="36">
        <v>80</v>
      </c>
      <c r="J15" s="36"/>
      <c r="K15" s="36"/>
      <c r="L15" s="36"/>
      <c r="M15" s="30">
        <f t="shared" si="0"/>
        <v>40</v>
      </c>
      <c r="N15" s="30">
        <f t="shared" si="0"/>
        <v>40</v>
      </c>
      <c r="O15" s="30">
        <f t="shared" si="1"/>
        <v>80</v>
      </c>
      <c r="P15" s="36"/>
    </row>
    <row r="16" spans="1:16" s="37" customFormat="1" ht="38.25" customHeight="1">
      <c r="A16" s="36">
        <v>7</v>
      </c>
      <c r="B16" s="31"/>
      <c r="C16" s="36" t="s">
        <v>40</v>
      </c>
      <c r="D16" s="36"/>
      <c r="E16" s="36"/>
      <c r="F16" s="36"/>
      <c r="G16" s="36">
        <v>60</v>
      </c>
      <c r="H16" s="36">
        <v>60</v>
      </c>
      <c r="I16" s="36">
        <v>120</v>
      </c>
      <c r="J16" s="36"/>
      <c r="K16" s="36"/>
      <c r="L16" s="36"/>
      <c r="M16" s="30">
        <f t="shared" si="0"/>
        <v>60</v>
      </c>
      <c r="N16" s="30">
        <f t="shared" si="0"/>
        <v>60</v>
      </c>
      <c r="O16" s="30">
        <f t="shared" si="1"/>
        <v>120</v>
      </c>
      <c r="P16" s="36"/>
    </row>
    <row r="17" spans="1:16" s="37" customFormat="1" ht="38.25" customHeight="1">
      <c r="A17" s="36">
        <v>8</v>
      </c>
      <c r="B17" s="31"/>
      <c r="C17" s="36" t="s">
        <v>41</v>
      </c>
      <c r="D17" s="36"/>
      <c r="E17" s="36"/>
      <c r="F17" s="36"/>
      <c r="G17" s="36">
        <v>50</v>
      </c>
      <c r="H17" s="36">
        <v>50</v>
      </c>
      <c r="I17" s="36">
        <v>100</v>
      </c>
      <c r="J17" s="36"/>
      <c r="K17" s="36"/>
      <c r="L17" s="36"/>
      <c r="M17" s="30">
        <f t="shared" si="0"/>
        <v>50</v>
      </c>
      <c r="N17" s="30">
        <f t="shared" si="0"/>
        <v>50</v>
      </c>
      <c r="O17" s="30">
        <f t="shared" si="1"/>
        <v>100</v>
      </c>
      <c r="P17" s="36"/>
    </row>
    <row r="18" spans="1:16" s="37" customFormat="1" ht="38.25" customHeight="1">
      <c r="A18" s="36">
        <v>9</v>
      </c>
      <c r="B18" s="31"/>
      <c r="C18" s="36" t="s">
        <v>42</v>
      </c>
      <c r="D18" s="36"/>
      <c r="E18" s="36"/>
      <c r="F18" s="36"/>
      <c r="G18" s="36">
        <v>50</v>
      </c>
      <c r="H18" s="36">
        <v>50</v>
      </c>
      <c r="I18" s="36">
        <v>100</v>
      </c>
      <c r="J18" s="36"/>
      <c r="K18" s="36"/>
      <c r="L18" s="36"/>
      <c r="M18" s="30">
        <f t="shared" si="0"/>
        <v>50</v>
      </c>
      <c r="N18" s="30">
        <f t="shared" si="0"/>
        <v>50</v>
      </c>
      <c r="O18" s="30">
        <f t="shared" si="1"/>
        <v>100</v>
      </c>
      <c r="P18" s="36"/>
    </row>
    <row r="19" spans="1:16" s="37" customFormat="1" ht="38.25" customHeight="1">
      <c r="A19" s="36">
        <v>10</v>
      </c>
      <c r="B19" s="31"/>
      <c r="C19" s="36" t="s">
        <v>43</v>
      </c>
      <c r="D19" s="36"/>
      <c r="E19" s="36"/>
      <c r="F19" s="36"/>
      <c r="G19" s="36">
        <v>60</v>
      </c>
      <c r="H19" s="36">
        <v>60</v>
      </c>
      <c r="I19" s="36">
        <v>120</v>
      </c>
      <c r="J19" s="36"/>
      <c r="K19" s="36"/>
      <c r="L19" s="36"/>
      <c r="M19" s="30">
        <f t="shared" si="0"/>
        <v>60</v>
      </c>
      <c r="N19" s="30">
        <f t="shared" si="0"/>
        <v>60</v>
      </c>
      <c r="O19" s="30">
        <f t="shared" si="1"/>
        <v>120</v>
      </c>
      <c r="P19" s="36"/>
    </row>
    <row r="20" spans="1:16" s="37" customFormat="1" ht="38.25" customHeight="1">
      <c r="A20" s="36">
        <v>11</v>
      </c>
      <c r="B20" s="31"/>
      <c r="C20" s="36" t="s">
        <v>44</v>
      </c>
      <c r="D20" s="36"/>
      <c r="E20" s="36"/>
      <c r="F20" s="36"/>
      <c r="G20" s="36">
        <v>60</v>
      </c>
      <c r="H20" s="36">
        <v>60</v>
      </c>
      <c r="I20" s="36">
        <v>120</v>
      </c>
      <c r="J20" s="36"/>
      <c r="K20" s="36"/>
      <c r="L20" s="36"/>
      <c r="M20" s="30">
        <f t="shared" si="0"/>
        <v>60</v>
      </c>
      <c r="N20" s="30">
        <f t="shared" si="0"/>
        <v>60</v>
      </c>
      <c r="O20" s="30">
        <f t="shared" si="1"/>
        <v>120</v>
      </c>
      <c r="P20" s="36"/>
    </row>
    <row r="21" spans="1:16" s="37" customFormat="1" ht="38.25" customHeight="1">
      <c r="A21" s="36">
        <v>12</v>
      </c>
      <c r="B21" s="31"/>
      <c r="C21" s="36" t="s">
        <v>45</v>
      </c>
      <c r="D21" s="36"/>
      <c r="E21" s="36"/>
      <c r="F21" s="36"/>
      <c r="G21" s="36">
        <v>60</v>
      </c>
      <c r="H21" s="36">
        <v>60</v>
      </c>
      <c r="I21" s="36">
        <v>120</v>
      </c>
      <c r="J21" s="36"/>
      <c r="K21" s="36"/>
      <c r="L21" s="36"/>
      <c r="M21" s="30">
        <f t="shared" si="0"/>
        <v>60</v>
      </c>
      <c r="N21" s="30">
        <f t="shared" si="0"/>
        <v>60</v>
      </c>
      <c r="O21" s="30">
        <f t="shared" si="1"/>
        <v>120</v>
      </c>
      <c r="P21" s="36"/>
    </row>
    <row r="22" spans="1:16" s="32" customFormat="1" ht="38.25" customHeight="1">
      <c r="A22" s="30">
        <v>13</v>
      </c>
      <c r="B22" s="31"/>
      <c r="C22" s="30" t="s">
        <v>46</v>
      </c>
      <c r="D22" s="30"/>
      <c r="E22" s="30"/>
      <c r="F22" s="30"/>
      <c r="G22" s="30">
        <v>50</v>
      </c>
      <c r="H22" s="30">
        <v>50</v>
      </c>
      <c r="I22" s="30">
        <v>100</v>
      </c>
      <c r="J22" s="30"/>
      <c r="K22" s="30"/>
      <c r="L22" s="30"/>
      <c r="M22" s="30">
        <f t="shared" si="0"/>
        <v>50</v>
      </c>
      <c r="N22" s="30">
        <f t="shared" si="0"/>
        <v>50</v>
      </c>
      <c r="O22" s="30">
        <f t="shared" si="1"/>
        <v>100</v>
      </c>
      <c r="P22" s="30"/>
    </row>
    <row r="23" spans="1:16" s="32" customFormat="1" ht="38.25" customHeight="1">
      <c r="A23" s="30">
        <v>14</v>
      </c>
      <c r="B23" s="31"/>
      <c r="C23" s="30" t="s">
        <v>47</v>
      </c>
      <c r="D23" s="30"/>
      <c r="E23" s="30"/>
      <c r="F23" s="30"/>
      <c r="G23" s="30"/>
      <c r="H23" s="30"/>
      <c r="I23" s="30"/>
      <c r="J23" s="30">
        <v>118.46</v>
      </c>
      <c r="K23" s="30">
        <v>118.46</v>
      </c>
      <c r="L23" s="30">
        <v>15795</v>
      </c>
      <c r="M23" s="30">
        <f t="shared" si="0"/>
        <v>118.46</v>
      </c>
      <c r="N23" s="30">
        <f t="shared" si="0"/>
        <v>118.46</v>
      </c>
      <c r="O23" s="30">
        <f t="shared" si="1"/>
        <v>236.92</v>
      </c>
      <c r="P23" s="30"/>
    </row>
    <row r="24" spans="1:16" s="38" customFormat="1" ht="38.25" customHeight="1">
      <c r="A24" s="33" t="s">
        <v>48</v>
      </c>
      <c r="B24" s="33"/>
      <c r="C24" s="33" t="s">
        <v>49</v>
      </c>
      <c r="D24" s="34">
        <f>SUM(D10:D22)</f>
        <v>0</v>
      </c>
      <c r="E24" s="34">
        <f>SUM(E10:E22)</f>
        <v>0</v>
      </c>
      <c r="F24" s="34">
        <f>SUM(F10:F22)</f>
        <v>0</v>
      </c>
      <c r="G24" s="34">
        <f>SUM(G10:G22)</f>
        <v>700</v>
      </c>
      <c r="H24" s="34">
        <f>SUM(H10:H22)</f>
        <v>700</v>
      </c>
      <c r="I24" s="34"/>
      <c r="J24" s="34">
        <f>SUM(J10:J23)</f>
        <v>118.46</v>
      </c>
      <c r="K24" s="34">
        <f>SUM(K10:K23)</f>
        <v>118.46</v>
      </c>
      <c r="L24" s="34">
        <f>SUM(L10:L23)</f>
        <v>15795</v>
      </c>
      <c r="M24" s="30">
        <f t="shared" si="0"/>
        <v>818.46</v>
      </c>
      <c r="N24" s="30">
        <f t="shared" si="0"/>
        <v>818.46</v>
      </c>
      <c r="O24" s="30">
        <f t="shared" si="1"/>
        <v>1636.92</v>
      </c>
      <c r="P24" s="34"/>
    </row>
    <row r="25" spans="1:16" s="32" customFormat="1" ht="38.25" customHeight="1">
      <c r="A25" s="30">
        <v>1</v>
      </c>
      <c r="B25" s="31" t="s">
        <v>50</v>
      </c>
      <c r="C25" s="30" t="s">
        <v>50</v>
      </c>
      <c r="D25" s="30"/>
      <c r="E25" s="30"/>
      <c r="F25" s="30"/>
      <c r="G25" s="30"/>
      <c r="H25" s="30"/>
      <c r="I25" s="30"/>
      <c r="J25" s="30">
        <v>250.2</v>
      </c>
      <c r="K25" s="30">
        <v>250.2</v>
      </c>
      <c r="L25" s="30">
        <v>33360</v>
      </c>
      <c r="M25" s="30">
        <f t="shared" si="0"/>
        <v>250.2</v>
      </c>
      <c r="N25" s="30">
        <f t="shared" si="0"/>
        <v>250.2</v>
      </c>
      <c r="O25" s="30">
        <f t="shared" si="1"/>
        <v>500.4</v>
      </c>
      <c r="P25" s="30"/>
    </row>
    <row r="26" spans="1:16" s="32" customFormat="1" ht="38.25" customHeight="1">
      <c r="A26" s="30">
        <v>2</v>
      </c>
      <c r="B26" s="31"/>
      <c r="C26" s="39" t="s">
        <v>51</v>
      </c>
      <c r="D26" s="30"/>
      <c r="E26" s="30"/>
      <c r="F26" s="30"/>
      <c r="G26" s="30">
        <v>40</v>
      </c>
      <c r="H26" s="30">
        <v>40</v>
      </c>
      <c r="I26" s="30">
        <v>80</v>
      </c>
      <c r="J26" s="30"/>
      <c r="K26" s="30"/>
      <c r="L26" s="30"/>
      <c r="M26" s="30">
        <f t="shared" si="0"/>
        <v>40</v>
      </c>
      <c r="N26" s="30">
        <f t="shared" si="0"/>
        <v>40</v>
      </c>
      <c r="O26" s="30">
        <f t="shared" si="1"/>
        <v>80</v>
      </c>
      <c r="P26" s="30"/>
    </row>
    <row r="27" spans="1:16" s="32" customFormat="1" ht="38.25" customHeight="1">
      <c r="A27" s="30">
        <v>3</v>
      </c>
      <c r="B27" s="31"/>
      <c r="C27" s="39" t="s">
        <v>52</v>
      </c>
      <c r="D27" s="30"/>
      <c r="E27" s="30"/>
      <c r="F27" s="30"/>
      <c r="G27" s="30">
        <v>50</v>
      </c>
      <c r="H27" s="30">
        <v>50</v>
      </c>
      <c r="I27" s="30">
        <v>100</v>
      </c>
      <c r="J27" s="30"/>
      <c r="K27" s="30"/>
      <c r="L27" s="30"/>
      <c r="M27" s="30">
        <f t="shared" si="0"/>
        <v>50</v>
      </c>
      <c r="N27" s="30">
        <f t="shared" si="0"/>
        <v>50</v>
      </c>
      <c r="O27" s="30">
        <f t="shared" si="1"/>
        <v>100</v>
      </c>
      <c r="P27" s="30"/>
    </row>
    <row r="28" spans="1:16" s="32" customFormat="1" ht="38.25" customHeight="1">
      <c r="A28" s="30">
        <v>4</v>
      </c>
      <c r="B28" s="31"/>
      <c r="C28" s="39" t="s">
        <v>53</v>
      </c>
      <c r="D28" s="30"/>
      <c r="E28" s="30"/>
      <c r="F28" s="30"/>
      <c r="G28" s="30">
        <v>50</v>
      </c>
      <c r="H28" s="30">
        <v>50</v>
      </c>
      <c r="I28" s="30">
        <v>100</v>
      </c>
      <c r="J28" s="30"/>
      <c r="K28" s="30"/>
      <c r="L28" s="30"/>
      <c r="M28" s="30">
        <f t="shared" si="0"/>
        <v>50</v>
      </c>
      <c r="N28" s="30">
        <f t="shared" si="0"/>
        <v>50</v>
      </c>
      <c r="O28" s="30">
        <f t="shared" si="1"/>
        <v>100</v>
      </c>
      <c r="P28" s="30"/>
    </row>
    <row r="29" spans="1:16" s="32" customFormat="1" ht="38.25" customHeight="1">
      <c r="A29" s="30">
        <v>5</v>
      </c>
      <c r="B29" s="31"/>
      <c r="C29" s="39" t="s">
        <v>54</v>
      </c>
      <c r="D29" s="30"/>
      <c r="E29" s="30"/>
      <c r="F29" s="30"/>
      <c r="G29" s="30">
        <v>50</v>
      </c>
      <c r="H29" s="30">
        <v>50</v>
      </c>
      <c r="I29" s="30">
        <v>100</v>
      </c>
      <c r="J29" s="30"/>
      <c r="K29" s="30"/>
      <c r="L29" s="30"/>
      <c r="M29" s="30">
        <f t="shared" si="0"/>
        <v>50</v>
      </c>
      <c r="N29" s="30">
        <f t="shared" si="0"/>
        <v>50</v>
      </c>
      <c r="O29" s="30">
        <f t="shared" si="1"/>
        <v>100</v>
      </c>
      <c r="P29" s="30"/>
    </row>
    <row r="30" spans="1:16" s="32" customFormat="1" ht="38.25" customHeight="1">
      <c r="A30" s="30">
        <v>6</v>
      </c>
      <c r="B30" s="31"/>
      <c r="C30" s="39" t="s">
        <v>55</v>
      </c>
      <c r="D30" s="30"/>
      <c r="E30" s="30"/>
      <c r="F30" s="30"/>
      <c r="G30" s="30">
        <v>60</v>
      </c>
      <c r="H30" s="30">
        <v>60</v>
      </c>
      <c r="I30" s="30">
        <v>120</v>
      </c>
      <c r="J30" s="30"/>
      <c r="K30" s="30"/>
      <c r="L30" s="30"/>
      <c r="M30" s="30">
        <f t="shared" si="0"/>
        <v>60</v>
      </c>
      <c r="N30" s="30">
        <f t="shared" si="0"/>
        <v>60</v>
      </c>
      <c r="O30" s="30">
        <f t="shared" si="1"/>
        <v>120</v>
      </c>
      <c r="P30" s="30"/>
    </row>
    <row r="31" spans="1:16" s="32" customFormat="1" ht="38.25" customHeight="1">
      <c r="A31" s="30">
        <v>7</v>
      </c>
      <c r="B31" s="31"/>
      <c r="C31" s="39" t="s">
        <v>56</v>
      </c>
      <c r="D31" s="30"/>
      <c r="E31" s="30"/>
      <c r="F31" s="30"/>
      <c r="G31" s="30">
        <v>50</v>
      </c>
      <c r="H31" s="30">
        <v>50</v>
      </c>
      <c r="I31" s="30">
        <v>100</v>
      </c>
      <c r="J31" s="30"/>
      <c r="K31" s="30"/>
      <c r="L31" s="30"/>
      <c r="M31" s="30">
        <f t="shared" si="0"/>
        <v>50</v>
      </c>
      <c r="N31" s="30">
        <f t="shared" si="0"/>
        <v>50</v>
      </c>
      <c r="O31" s="30">
        <f t="shared" si="1"/>
        <v>100</v>
      </c>
      <c r="P31" s="30"/>
    </row>
    <row r="32" spans="1:16" s="32" customFormat="1" ht="38.25" customHeight="1">
      <c r="A32" s="30">
        <v>8</v>
      </c>
      <c r="B32" s="31"/>
      <c r="C32" s="39" t="s">
        <v>57</v>
      </c>
      <c r="D32" s="30"/>
      <c r="E32" s="30"/>
      <c r="F32" s="30"/>
      <c r="G32" s="30">
        <v>50</v>
      </c>
      <c r="H32" s="30">
        <v>50</v>
      </c>
      <c r="I32" s="30">
        <v>100</v>
      </c>
      <c r="J32" s="30"/>
      <c r="K32" s="30"/>
      <c r="L32" s="30"/>
      <c r="M32" s="30">
        <f t="shared" si="0"/>
        <v>50</v>
      </c>
      <c r="N32" s="30">
        <f t="shared" si="0"/>
        <v>50</v>
      </c>
      <c r="O32" s="30">
        <f t="shared" si="1"/>
        <v>100</v>
      </c>
      <c r="P32" s="30"/>
    </row>
    <row r="33" spans="1:17" s="32" customFormat="1" ht="38.25" customHeight="1">
      <c r="A33" s="30">
        <v>9</v>
      </c>
      <c r="B33" s="31"/>
      <c r="C33" s="39" t="s">
        <v>58</v>
      </c>
      <c r="D33" s="30"/>
      <c r="E33" s="30"/>
      <c r="F33" s="30"/>
      <c r="G33" s="30">
        <v>40</v>
      </c>
      <c r="H33" s="30">
        <v>40</v>
      </c>
      <c r="I33" s="30">
        <v>80</v>
      </c>
      <c r="J33" s="40"/>
      <c r="K33" s="40"/>
      <c r="L33" s="40"/>
      <c r="M33" s="30">
        <f t="shared" si="0"/>
        <v>40</v>
      </c>
      <c r="N33" s="30">
        <f t="shared" si="0"/>
        <v>40</v>
      </c>
      <c r="O33" s="30">
        <f t="shared" si="1"/>
        <v>80</v>
      </c>
      <c r="P33" s="40"/>
      <c r="Q33" s="41"/>
    </row>
    <row r="34" spans="1:17" s="32" customFormat="1" ht="38.25" customHeight="1">
      <c r="A34" s="30">
        <v>10</v>
      </c>
      <c r="B34" s="31"/>
      <c r="C34" s="39" t="s">
        <v>59</v>
      </c>
      <c r="D34" s="30"/>
      <c r="E34" s="30"/>
      <c r="F34" s="30"/>
      <c r="G34" s="30">
        <v>40</v>
      </c>
      <c r="H34" s="30">
        <v>40</v>
      </c>
      <c r="I34" s="30">
        <v>80</v>
      </c>
      <c r="J34" s="30"/>
      <c r="K34" s="30"/>
      <c r="L34" s="30"/>
      <c r="M34" s="30">
        <f t="shared" si="0"/>
        <v>40</v>
      </c>
      <c r="N34" s="30">
        <f t="shared" si="0"/>
        <v>40</v>
      </c>
      <c r="O34" s="30">
        <f t="shared" si="1"/>
        <v>80</v>
      </c>
      <c r="P34" s="30"/>
    </row>
    <row r="35" spans="1:17" s="32" customFormat="1" ht="38.25" customHeight="1">
      <c r="A35" s="30">
        <v>11</v>
      </c>
      <c r="B35" s="31"/>
      <c r="C35" s="39" t="s">
        <v>60</v>
      </c>
      <c r="D35" s="30"/>
      <c r="E35" s="30"/>
      <c r="F35" s="30"/>
      <c r="G35" s="30">
        <v>50</v>
      </c>
      <c r="H35" s="30">
        <v>50</v>
      </c>
      <c r="I35" s="30">
        <v>100</v>
      </c>
      <c r="J35" s="30"/>
      <c r="K35" s="30"/>
      <c r="L35" s="30"/>
      <c r="M35" s="30">
        <f t="shared" si="0"/>
        <v>50</v>
      </c>
      <c r="N35" s="30">
        <f t="shared" si="0"/>
        <v>50</v>
      </c>
      <c r="O35" s="30">
        <f t="shared" si="1"/>
        <v>100</v>
      </c>
      <c r="P35" s="30"/>
    </row>
    <row r="36" spans="1:17" s="32" customFormat="1" ht="38.25" customHeight="1">
      <c r="A36" s="30">
        <v>12</v>
      </c>
      <c r="B36" s="31"/>
      <c r="C36" s="39" t="s">
        <v>61</v>
      </c>
      <c r="D36" s="30"/>
      <c r="E36" s="30"/>
      <c r="F36" s="30"/>
      <c r="G36" s="30">
        <v>50</v>
      </c>
      <c r="H36" s="30">
        <v>50</v>
      </c>
      <c r="I36" s="30">
        <v>100</v>
      </c>
      <c r="J36" s="30"/>
      <c r="K36" s="30"/>
      <c r="L36" s="30"/>
      <c r="M36" s="30">
        <f t="shared" si="0"/>
        <v>50</v>
      </c>
      <c r="N36" s="30">
        <f t="shared" si="0"/>
        <v>50</v>
      </c>
      <c r="O36" s="30">
        <f t="shared" si="1"/>
        <v>100</v>
      </c>
      <c r="P36" s="30"/>
    </row>
    <row r="37" spans="1:17" s="32" customFormat="1" ht="38.25" customHeight="1">
      <c r="A37" s="30">
        <v>13</v>
      </c>
      <c r="B37" s="31"/>
      <c r="C37" s="39" t="s">
        <v>62</v>
      </c>
      <c r="D37" s="30"/>
      <c r="E37" s="30"/>
      <c r="F37" s="30"/>
      <c r="G37" s="30">
        <v>50</v>
      </c>
      <c r="H37" s="30">
        <v>50</v>
      </c>
      <c r="I37" s="30">
        <v>100</v>
      </c>
      <c r="J37" s="30"/>
      <c r="K37" s="30"/>
      <c r="L37" s="30"/>
      <c r="M37" s="30">
        <f t="shared" ref="M37:N81" si="2">D37+G37+J37</f>
        <v>50</v>
      </c>
      <c r="N37" s="30">
        <f t="shared" si="2"/>
        <v>50</v>
      </c>
      <c r="O37" s="30">
        <f t="shared" si="1"/>
        <v>100</v>
      </c>
      <c r="P37" s="30"/>
    </row>
    <row r="38" spans="1:17" s="32" customFormat="1" ht="38.25" customHeight="1">
      <c r="A38" s="30">
        <v>14</v>
      </c>
      <c r="B38" s="31"/>
      <c r="C38" s="42" t="s">
        <v>63</v>
      </c>
      <c r="D38" s="30"/>
      <c r="E38" s="30"/>
      <c r="F38" s="30"/>
      <c r="G38" s="30">
        <v>40</v>
      </c>
      <c r="H38" s="30">
        <v>40</v>
      </c>
      <c r="I38" s="30">
        <v>80</v>
      </c>
      <c r="J38" s="30"/>
      <c r="K38" s="30"/>
      <c r="L38" s="30"/>
      <c r="M38" s="30">
        <f t="shared" si="2"/>
        <v>40</v>
      </c>
      <c r="N38" s="30">
        <f t="shared" si="2"/>
        <v>40</v>
      </c>
      <c r="O38" s="30">
        <f t="shared" si="1"/>
        <v>80</v>
      </c>
      <c r="P38" s="30"/>
      <c r="Q38" s="41"/>
    </row>
    <row r="39" spans="1:17" s="38" customFormat="1" ht="38.25" customHeight="1">
      <c r="A39" s="33" t="s">
        <v>64</v>
      </c>
      <c r="B39" s="33"/>
      <c r="C39" s="33"/>
      <c r="D39" s="34"/>
      <c r="E39" s="34"/>
      <c r="F39" s="34"/>
      <c r="G39" s="34">
        <f t="shared" ref="G39:L39" si="3">SUM(G25:G38)</f>
        <v>620</v>
      </c>
      <c r="H39" s="34">
        <f t="shared" si="3"/>
        <v>620</v>
      </c>
      <c r="I39" s="34"/>
      <c r="J39" s="34">
        <f t="shared" si="3"/>
        <v>250.2</v>
      </c>
      <c r="K39" s="34">
        <f t="shared" si="3"/>
        <v>250.2</v>
      </c>
      <c r="L39" s="34">
        <f t="shared" si="3"/>
        <v>33360</v>
      </c>
      <c r="M39" s="30">
        <f t="shared" si="2"/>
        <v>870.2</v>
      </c>
      <c r="N39" s="30">
        <f t="shared" si="2"/>
        <v>870.2</v>
      </c>
      <c r="O39" s="30">
        <f t="shared" si="1"/>
        <v>1740.4</v>
      </c>
      <c r="P39" s="34"/>
    </row>
    <row r="40" spans="1:17" s="32" customFormat="1" ht="38.25" customHeight="1">
      <c r="A40" s="30">
        <v>1</v>
      </c>
      <c r="B40" s="31" t="s">
        <v>65</v>
      </c>
      <c r="C40" s="30"/>
      <c r="D40" s="30"/>
      <c r="E40" s="30"/>
      <c r="F40" s="30"/>
      <c r="G40" s="30"/>
      <c r="H40" s="30"/>
      <c r="I40" s="30"/>
      <c r="J40" s="30">
        <v>53.47</v>
      </c>
      <c r="K40" s="30">
        <v>53.47</v>
      </c>
      <c r="L40" s="30">
        <v>7129</v>
      </c>
      <c r="M40" s="30">
        <f t="shared" si="2"/>
        <v>53.47</v>
      </c>
      <c r="N40" s="30">
        <f t="shared" si="2"/>
        <v>53.47</v>
      </c>
      <c r="O40" s="30">
        <f t="shared" si="1"/>
        <v>106.94</v>
      </c>
      <c r="P40" s="30"/>
    </row>
    <row r="41" spans="1:17" s="32" customFormat="1" ht="38.25" customHeight="1">
      <c r="A41" s="30">
        <v>2</v>
      </c>
      <c r="B41" s="31"/>
      <c r="C41" s="30" t="s">
        <v>66</v>
      </c>
      <c r="D41" s="30"/>
      <c r="E41" s="30"/>
      <c r="F41" s="30"/>
      <c r="G41" s="30">
        <v>60</v>
      </c>
      <c r="H41" s="30">
        <v>60</v>
      </c>
      <c r="I41" s="30">
        <v>120</v>
      </c>
      <c r="J41" s="30"/>
      <c r="K41" s="30"/>
      <c r="L41" s="30"/>
      <c r="M41" s="30">
        <f t="shared" si="2"/>
        <v>60</v>
      </c>
      <c r="N41" s="30">
        <f t="shared" si="2"/>
        <v>60</v>
      </c>
      <c r="O41" s="30">
        <f t="shared" si="1"/>
        <v>120</v>
      </c>
      <c r="P41" s="30"/>
    </row>
    <row r="42" spans="1:17" s="32" customFormat="1" ht="38.25" customHeight="1">
      <c r="A42" s="30">
        <v>3</v>
      </c>
      <c r="B42" s="31"/>
      <c r="C42" s="36" t="s">
        <v>67</v>
      </c>
      <c r="D42" s="30"/>
      <c r="E42" s="30"/>
      <c r="F42" s="30"/>
      <c r="G42" s="30">
        <v>50</v>
      </c>
      <c r="H42" s="30">
        <v>50</v>
      </c>
      <c r="I42" s="30">
        <v>100</v>
      </c>
      <c r="J42" s="30"/>
      <c r="K42" s="30"/>
      <c r="L42" s="30"/>
      <c r="M42" s="30">
        <f t="shared" si="2"/>
        <v>50</v>
      </c>
      <c r="N42" s="30">
        <f t="shared" si="2"/>
        <v>50</v>
      </c>
      <c r="O42" s="30">
        <f t="shared" si="1"/>
        <v>100</v>
      </c>
      <c r="P42" s="30"/>
    </row>
    <row r="43" spans="1:17" s="43" customFormat="1" ht="38.25" customHeight="1">
      <c r="A43" s="30">
        <v>4</v>
      </c>
      <c r="B43" s="31"/>
      <c r="C43" s="36" t="s">
        <v>68</v>
      </c>
      <c r="D43" s="30"/>
      <c r="E43" s="30"/>
      <c r="F43" s="30"/>
      <c r="G43" s="30">
        <v>50</v>
      </c>
      <c r="H43" s="30">
        <v>50</v>
      </c>
      <c r="I43" s="30">
        <v>100</v>
      </c>
      <c r="J43" s="30"/>
      <c r="K43" s="30"/>
      <c r="L43" s="30"/>
      <c r="M43" s="30">
        <f t="shared" si="2"/>
        <v>50</v>
      </c>
      <c r="N43" s="30">
        <f t="shared" si="2"/>
        <v>50</v>
      </c>
      <c r="O43" s="30">
        <f t="shared" si="1"/>
        <v>100</v>
      </c>
      <c r="P43" s="30"/>
    </row>
    <row r="44" spans="1:17" s="38" customFormat="1" ht="38.25" customHeight="1">
      <c r="A44" s="33" t="s">
        <v>69</v>
      </c>
      <c r="B44" s="33"/>
      <c r="C44" s="33"/>
      <c r="D44" s="34"/>
      <c r="E44" s="34"/>
      <c r="F44" s="34"/>
      <c r="G44" s="34">
        <f>SUM(G40:G43)</f>
        <v>160</v>
      </c>
      <c r="H44" s="34">
        <f>SUM(H40:H43)</f>
        <v>160</v>
      </c>
      <c r="I44" s="34"/>
      <c r="J44" s="34">
        <f>SUM(J40:J43)</f>
        <v>53.47</v>
      </c>
      <c r="K44" s="34">
        <f>SUM(K40:K43)</f>
        <v>53.47</v>
      </c>
      <c r="L44" s="34">
        <f>SUM(L40:L43)</f>
        <v>7129</v>
      </c>
      <c r="M44" s="30">
        <f t="shared" si="2"/>
        <v>213.47</v>
      </c>
      <c r="N44" s="30">
        <f t="shared" si="2"/>
        <v>213.47</v>
      </c>
      <c r="O44" s="30">
        <f t="shared" si="1"/>
        <v>426.94</v>
      </c>
      <c r="P44" s="34"/>
    </row>
    <row r="45" spans="1:17" s="32" customFormat="1" ht="38.25" customHeight="1">
      <c r="A45" s="30">
        <v>1</v>
      </c>
      <c r="B45" s="31" t="s">
        <v>70</v>
      </c>
      <c r="C45" s="30" t="s">
        <v>71</v>
      </c>
      <c r="D45" s="44"/>
      <c r="E45" s="44"/>
      <c r="F45" s="44"/>
      <c r="G45" s="44">
        <v>50</v>
      </c>
      <c r="H45" s="44">
        <v>50</v>
      </c>
      <c r="I45" s="44">
        <v>100</v>
      </c>
      <c r="J45" s="44"/>
      <c r="K45" s="44"/>
      <c r="L45" s="44"/>
      <c r="M45" s="30">
        <f t="shared" si="2"/>
        <v>50</v>
      </c>
      <c r="N45" s="30">
        <f t="shared" si="2"/>
        <v>50</v>
      </c>
      <c r="O45" s="30">
        <f t="shared" si="1"/>
        <v>100</v>
      </c>
      <c r="P45" s="44"/>
    </row>
    <row r="46" spans="1:17" s="32" customFormat="1" ht="38.25" customHeight="1">
      <c r="A46" s="30">
        <v>2</v>
      </c>
      <c r="B46" s="31"/>
      <c r="C46" s="30" t="s">
        <v>72</v>
      </c>
      <c r="D46" s="44"/>
      <c r="E46" s="44"/>
      <c r="F46" s="44"/>
      <c r="G46" s="44">
        <v>40</v>
      </c>
      <c r="H46" s="44">
        <v>40</v>
      </c>
      <c r="I46" s="44">
        <v>80</v>
      </c>
      <c r="J46" s="44"/>
      <c r="K46" s="44"/>
      <c r="L46" s="44"/>
      <c r="M46" s="30">
        <f t="shared" si="2"/>
        <v>40</v>
      </c>
      <c r="N46" s="30">
        <f t="shared" si="2"/>
        <v>40</v>
      </c>
      <c r="O46" s="30">
        <f t="shared" si="1"/>
        <v>80</v>
      </c>
      <c r="P46" s="44"/>
    </row>
    <row r="47" spans="1:17" s="32" customFormat="1" ht="38.25" customHeight="1">
      <c r="A47" s="30">
        <v>3</v>
      </c>
      <c r="B47" s="31"/>
      <c r="C47" s="30" t="s">
        <v>73</v>
      </c>
      <c r="D47" s="44"/>
      <c r="E47" s="44"/>
      <c r="F47" s="44"/>
      <c r="G47" s="44">
        <v>50</v>
      </c>
      <c r="H47" s="44">
        <v>50</v>
      </c>
      <c r="I47" s="44">
        <v>100</v>
      </c>
      <c r="J47" s="44"/>
      <c r="K47" s="44"/>
      <c r="L47" s="44"/>
      <c r="M47" s="30">
        <f t="shared" si="2"/>
        <v>50</v>
      </c>
      <c r="N47" s="30">
        <f t="shared" si="2"/>
        <v>50</v>
      </c>
      <c r="O47" s="30">
        <f t="shared" si="1"/>
        <v>100</v>
      </c>
      <c r="P47" s="44"/>
    </row>
    <row r="48" spans="1:17" s="32" customFormat="1" ht="38.25" customHeight="1">
      <c r="A48" s="30">
        <v>4</v>
      </c>
      <c r="B48" s="31"/>
      <c r="C48" s="30" t="s">
        <v>74</v>
      </c>
      <c r="D48" s="44"/>
      <c r="E48" s="44"/>
      <c r="F48" s="44"/>
      <c r="G48" s="44">
        <v>60</v>
      </c>
      <c r="H48" s="44">
        <v>60</v>
      </c>
      <c r="I48" s="44">
        <v>120</v>
      </c>
      <c r="J48" s="44"/>
      <c r="K48" s="44"/>
      <c r="L48" s="44"/>
      <c r="M48" s="30">
        <f t="shared" si="2"/>
        <v>60</v>
      </c>
      <c r="N48" s="30">
        <f t="shared" si="2"/>
        <v>60</v>
      </c>
      <c r="O48" s="30">
        <f t="shared" si="1"/>
        <v>120</v>
      </c>
      <c r="P48" s="44"/>
    </row>
    <row r="49" spans="1:16" s="32" customFormat="1" ht="38.25" customHeight="1">
      <c r="A49" s="30">
        <v>5</v>
      </c>
      <c r="B49" s="31"/>
      <c r="C49" s="30" t="s">
        <v>75</v>
      </c>
      <c r="D49" s="44"/>
      <c r="E49" s="44"/>
      <c r="F49" s="44"/>
      <c r="G49" s="44">
        <v>50</v>
      </c>
      <c r="H49" s="44">
        <v>50</v>
      </c>
      <c r="I49" s="44">
        <v>100</v>
      </c>
      <c r="J49" s="44"/>
      <c r="K49" s="44"/>
      <c r="L49" s="44"/>
      <c r="M49" s="30">
        <f t="shared" si="2"/>
        <v>50</v>
      </c>
      <c r="N49" s="30">
        <f t="shared" si="2"/>
        <v>50</v>
      </c>
      <c r="O49" s="30">
        <f t="shared" si="1"/>
        <v>100</v>
      </c>
      <c r="P49" s="44"/>
    </row>
    <row r="50" spans="1:16" s="32" customFormat="1" ht="38.25" customHeight="1">
      <c r="A50" s="33" t="s">
        <v>76</v>
      </c>
      <c r="B50" s="33"/>
      <c r="C50" s="33"/>
      <c r="D50" s="45"/>
      <c r="E50" s="45"/>
      <c r="F50" s="45"/>
      <c r="G50" s="45">
        <f>SUM(G45:G49)</f>
        <v>250</v>
      </c>
      <c r="H50" s="45">
        <f>SUM(H45:H49)</f>
        <v>250</v>
      </c>
      <c r="I50" s="45"/>
      <c r="J50" s="45"/>
      <c r="K50" s="45"/>
      <c r="L50" s="45"/>
      <c r="M50" s="30">
        <f t="shared" si="2"/>
        <v>250</v>
      </c>
      <c r="N50" s="30">
        <f t="shared" si="2"/>
        <v>250</v>
      </c>
      <c r="O50" s="30">
        <f t="shared" si="1"/>
        <v>500</v>
      </c>
      <c r="P50" s="45"/>
    </row>
    <row r="51" spans="1:16" s="32" customFormat="1" ht="38.25" customHeight="1">
      <c r="A51" s="30">
        <v>1</v>
      </c>
      <c r="B51" s="31" t="s">
        <v>77</v>
      </c>
      <c r="C51" s="46" t="s">
        <v>78</v>
      </c>
      <c r="D51" s="30"/>
      <c r="E51" s="30"/>
      <c r="F51" s="30"/>
      <c r="G51" s="46">
        <v>50</v>
      </c>
      <c r="H51" s="46">
        <v>50</v>
      </c>
      <c r="I51" s="47">
        <v>100</v>
      </c>
      <c r="J51" s="30"/>
      <c r="K51" s="30"/>
      <c r="L51" s="30"/>
      <c r="M51" s="30">
        <f t="shared" si="2"/>
        <v>50</v>
      </c>
      <c r="N51" s="30">
        <f t="shared" si="2"/>
        <v>50</v>
      </c>
      <c r="O51" s="30">
        <f t="shared" si="1"/>
        <v>100</v>
      </c>
      <c r="P51" s="30"/>
    </row>
    <row r="52" spans="1:16" s="32" customFormat="1" ht="38.25" customHeight="1">
      <c r="A52" s="30">
        <v>2</v>
      </c>
      <c r="B52" s="31"/>
      <c r="C52" s="46" t="s">
        <v>79</v>
      </c>
      <c r="D52" s="30"/>
      <c r="E52" s="30"/>
      <c r="F52" s="30"/>
      <c r="G52" s="46">
        <v>40</v>
      </c>
      <c r="H52" s="46">
        <v>40</v>
      </c>
      <c r="I52" s="47">
        <v>80</v>
      </c>
      <c r="J52" s="30"/>
      <c r="K52" s="30"/>
      <c r="L52" s="30"/>
      <c r="M52" s="30">
        <f t="shared" si="2"/>
        <v>40</v>
      </c>
      <c r="N52" s="30">
        <f t="shared" si="2"/>
        <v>40</v>
      </c>
      <c r="O52" s="30">
        <f t="shared" si="1"/>
        <v>80</v>
      </c>
      <c r="P52" s="30"/>
    </row>
    <row r="53" spans="1:16" s="32" customFormat="1" ht="38.25" customHeight="1">
      <c r="A53" s="30">
        <v>3</v>
      </c>
      <c r="B53" s="31"/>
      <c r="C53" s="46" t="s">
        <v>80</v>
      </c>
      <c r="D53" s="46">
        <v>70</v>
      </c>
      <c r="E53" s="46">
        <v>70</v>
      </c>
      <c r="F53" s="47">
        <v>140</v>
      </c>
      <c r="G53" s="30"/>
      <c r="H53" s="30"/>
      <c r="I53" s="30"/>
      <c r="J53" s="30"/>
      <c r="K53" s="30"/>
      <c r="L53" s="30"/>
      <c r="M53" s="30">
        <f t="shared" si="2"/>
        <v>70</v>
      </c>
      <c r="N53" s="30">
        <f t="shared" si="2"/>
        <v>70</v>
      </c>
      <c r="O53" s="30">
        <f t="shared" si="1"/>
        <v>140</v>
      </c>
      <c r="P53" s="30"/>
    </row>
    <row r="54" spans="1:16" s="32" customFormat="1" ht="38.25" customHeight="1">
      <c r="A54" s="30">
        <v>4</v>
      </c>
      <c r="B54" s="31"/>
      <c r="C54" s="46" t="s">
        <v>81</v>
      </c>
      <c r="D54" s="30">
        <v>80</v>
      </c>
      <c r="E54" s="30">
        <v>80</v>
      </c>
      <c r="F54" s="30">
        <v>160</v>
      </c>
      <c r="G54" s="46"/>
      <c r="H54" s="46"/>
      <c r="I54" s="47"/>
      <c r="J54" s="30"/>
      <c r="K54" s="30"/>
      <c r="L54" s="30"/>
      <c r="M54" s="30">
        <f t="shared" si="2"/>
        <v>80</v>
      </c>
      <c r="N54" s="30">
        <f t="shared" si="2"/>
        <v>80</v>
      </c>
      <c r="O54" s="30">
        <f t="shared" si="1"/>
        <v>160</v>
      </c>
      <c r="P54" s="30"/>
    </row>
    <row r="55" spans="1:16" s="32" customFormat="1" ht="38.25" customHeight="1">
      <c r="A55" s="30">
        <v>5</v>
      </c>
      <c r="B55" s="31"/>
      <c r="C55" s="36" t="s">
        <v>82</v>
      </c>
      <c r="D55" s="46">
        <v>60</v>
      </c>
      <c r="E55" s="46">
        <v>60</v>
      </c>
      <c r="F55" s="47">
        <v>120</v>
      </c>
      <c r="G55" s="30"/>
      <c r="H55" s="30"/>
      <c r="I55" s="30"/>
      <c r="J55" s="30"/>
      <c r="K55" s="30"/>
      <c r="L55" s="30"/>
      <c r="M55" s="30">
        <f t="shared" si="2"/>
        <v>60</v>
      </c>
      <c r="N55" s="30">
        <f t="shared" si="2"/>
        <v>60</v>
      </c>
      <c r="O55" s="30">
        <f t="shared" si="1"/>
        <v>120</v>
      </c>
      <c r="P55" s="30"/>
    </row>
    <row r="56" spans="1:16" s="32" customFormat="1" ht="38.25" customHeight="1">
      <c r="A56" s="30">
        <v>6</v>
      </c>
      <c r="B56" s="31"/>
      <c r="C56" s="30" t="s">
        <v>83</v>
      </c>
      <c r="D56" s="30"/>
      <c r="E56" s="30"/>
      <c r="F56" s="30"/>
      <c r="G56" s="46">
        <v>40</v>
      </c>
      <c r="H56" s="46">
        <v>40</v>
      </c>
      <c r="I56" s="47">
        <v>80</v>
      </c>
      <c r="J56" s="30"/>
      <c r="K56" s="30"/>
      <c r="L56" s="30"/>
      <c r="M56" s="30">
        <f t="shared" si="2"/>
        <v>40</v>
      </c>
      <c r="N56" s="30">
        <f t="shared" si="2"/>
        <v>40</v>
      </c>
      <c r="O56" s="30">
        <f t="shared" si="1"/>
        <v>80</v>
      </c>
      <c r="P56" s="30"/>
    </row>
    <row r="57" spans="1:16" s="32" customFormat="1" ht="38.25" customHeight="1">
      <c r="A57" s="30">
        <v>7</v>
      </c>
      <c r="B57" s="31"/>
      <c r="C57" s="30" t="s">
        <v>84</v>
      </c>
      <c r="D57" s="30"/>
      <c r="E57" s="30"/>
      <c r="F57" s="30"/>
      <c r="G57" s="46">
        <v>50</v>
      </c>
      <c r="H57" s="46">
        <v>50</v>
      </c>
      <c r="I57" s="47">
        <v>100</v>
      </c>
      <c r="J57" s="30"/>
      <c r="K57" s="30"/>
      <c r="L57" s="30"/>
      <c r="M57" s="30">
        <f t="shared" si="2"/>
        <v>50</v>
      </c>
      <c r="N57" s="30">
        <f t="shared" si="2"/>
        <v>50</v>
      </c>
      <c r="O57" s="30">
        <f t="shared" si="1"/>
        <v>100</v>
      </c>
      <c r="P57" s="30"/>
    </row>
    <row r="58" spans="1:16" s="32" customFormat="1" ht="38.25" customHeight="1">
      <c r="A58" s="33" t="s">
        <v>85</v>
      </c>
      <c r="B58" s="33"/>
      <c r="C58" s="33"/>
      <c r="D58" s="45">
        <f>SUM(D51:D57)</f>
        <v>210</v>
      </c>
      <c r="E58" s="45">
        <f>SUM(E51:E57)</f>
        <v>210</v>
      </c>
      <c r="F58" s="45"/>
      <c r="G58" s="45">
        <f>SUM(G51:G57)</f>
        <v>180</v>
      </c>
      <c r="H58" s="45">
        <f>SUM(H51:H57)</f>
        <v>180</v>
      </c>
      <c r="I58" s="45"/>
      <c r="J58" s="45"/>
      <c r="K58" s="45"/>
      <c r="L58" s="45"/>
      <c r="M58" s="30">
        <f t="shared" si="2"/>
        <v>390</v>
      </c>
      <c r="N58" s="30">
        <f t="shared" si="2"/>
        <v>390</v>
      </c>
      <c r="O58" s="30">
        <f t="shared" si="1"/>
        <v>780</v>
      </c>
      <c r="P58" s="45"/>
    </row>
    <row r="59" spans="1:16" s="32" customFormat="1" ht="38.25" customHeight="1">
      <c r="A59" s="30">
        <v>1</v>
      </c>
      <c r="B59" s="31" t="s">
        <v>86</v>
      </c>
      <c r="C59" s="30" t="s">
        <v>87</v>
      </c>
      <c r="D59" s="30"/>
      <c r="E59" s="30"/>
      <c r="F59" s="30"/>
      <c r="G59" s="30">
        <v>50</v>
      </c>
      <c r="H59" s="30">
        <v>50</v>
      </c>
      <c r="I59" s="30">
        <v>100</v>
      </c>
      <c r="J59" s="30"/>
      <c r="K59" s="30"/>
      <c r="L59" s="30"/>
      <c r="M59" s="30">
        <f t="shared" si="2"/>
        <v>50</v>
      </c>
      <c r="N59" s="30">
        <f t="shared" si="2"/>
        <v>50</v>
      </c>
      <c r="O59" s="30">
        <f t="shared" si="1"/>
        <v>100</v>
      </c>
      <c r="P59" s="30"/>
    </row>
    <row r="60" spans="1:16" s="32" customFormat="1" ht="38.25" customHeight="1">
      <c r="A60" s="30">
        <f>A59+1</f>
        <v>2</v>
      </c>
      <c r="B60" s="31"/>
      <c r="C60" s="30" t="s">
        <v>88</v>
      </c>
      <c r="D60" s="30"/>
      <c r="E60" s="30"/>
      <c r="F60" s="30"/>
      <c r="G60" s="30">
        <v>50</v>
      </c>
      <c r="H60" s="30">
        <v>50</v>
      </c>
      <c r="I60" s="30">
        <v>100</v>
      </c>
      <c r="J60" s="30"/>
      <c r="K60" s="30"/>
      <c r="L60" s="30"/>
      <c r="M60" s="30">
        <f t="shared" si="2"/>
        <v>50</v>
      </c>
      <c r="N60" s="30">
        <f t="shared" si="2"/>
        <v>50</v>
      </c>
      <c r="O60" s="30">
        <f t="shared" si="1"/>
        <v>100</v>
      </c>
      <c r="P60" s="30"/>
    </row>
    <row r="61" spans="1:16" s="32" customFormat="1" ht="38.25" customHeight="1">
      <c r="A61" s="30">
        <f t="shared" ref="A61:A70" si="4">A60+1</f>
        <v>3</v>
      </c>
      <c r="B61" s="31"/>
      <c r="C61" s="30" t="s">
        <v>89</v>
      </c>
      <c r="D61" s="30">
        <v>60</v>
      </c>
      <c r="E61" s="30">
        <v>60</v>
      </c>
      <c r="F61" s="30">
        <v>120</v>
      </c>
      <c r="G61" s="30"/>
      <c r="H61" s="30"/>
      <c r="I61" s="30"/>
      <c r="J61" s="30"/>
      <c r="K61" s="30"/>
      <c r="L61" s="30"/>
      <c r="M61" s="30">
        <f t="shared" si="2"/>
        <v>60</v>
      </c>
      <c r="N61" s="30">
        <f t="shared" si="2"/>
        <v>60</v>
      </c>
      <c r="O61" s="30">
        <f t="shared" si="1"/>
        <v>120</v>
      </c>
      <c r="P61" s="30"/>
    </row>
    <row r="62" spans="1:16" s="32" customFormat="1" ht="38.25" customHeight="1">
      <c r="A62" s="30">
        <f t="shared" si="4"/>
        <v>4</v>
      </c>
      <c r="B62" s="31"/>
      <c r="C62" s="30" t="s">
        <v>90</v>
      </c>
      <c r="D62" s="30"/>
      <c r="E62" s="30"/>
      <c r="F62" s="30"/>
      <c r="G62" s="30">
        <v>50</v>
      </c>
      <c r="H62" s="30">
        <v>50</v>
      </c>
      <c r="I62" s="30">
        <v>100</v>
      </c>
      <c r="J62" s="30"/>
      <c r="K62" s="30"/>
      <c r="L62" s="30"/>
      <c r="M62" s="30">
        <f t="shared" si="2"/>
        <v>50</v>
      </c>
      <c r="N62" s="30">
        <f t="shared" si="2"/>
        <v>50</v>
      </c>
      <c r="O62" s="30">
        <f t="shared" si="1"/>
        <v>100</v>
      </c>
      <c r="P62" s="30"/>
    </row>
    <row r="63" spans="1:16" s="32" customFormat="1" ht="38.25" customHeight="1">
      <c r="A63" s="30">
        <f t="shared" si="4"/>
        <v>5</v>
      </c>
      <c r="B63" s="31"/>
      <c r="C63" s="36" t="s">
        <v>91</v>
      </c>
      <c r="D63" s="30"/>
      <c r="E63" s="30"/>
      <c r="F63" s="30"/>
      <c r="G63" s="30">
        <v>40</v>
      </c>
      <c r="H63" s="30">
        <v>40</v>
      </c>
      <c r="I63" s="30">
        <v>80</v>
      </c>
      <c r="J63" s="30"/>
      <c r="K63" s="30"/>
      <c r="L63" s="30"/>
      <c r="M63" s="30">
        <f t="shared" si="2"/>
        <v>40</v>
      </c>
      <c r="N63" s="30">
        <f t="shared" si="2"/>
        <v>40</v>
      </c>
      <c r="O63" s="30">
        <f t="shared" si="1"/>
        <v>80</v>
      </c>
      <c r="P63" s="30"/>
    </row>
    <row r="64" spans="1:16" s="32" customFormat="1" ht="38.25" customHeight="1">
      <c r="A64" s="30">
        <f t="shared" si="4"/>
        <v>6</v>
      </c>
      <c r="B64" s="31"/>
      <c r="C64" s="30" t="s">
        <v>92</v>
      </c>
      <c r="D64" s="30"/>
      <c r="E64" s="30"/>
      <c r="F64" s="30"/>
      <c r="G64" s="30">
        <v>40</v>
      </c>
      <c r="H64" s="30">
        <v>40</v>
      </c>
      <c r="I64" s="30">
        <v>80</v>
      </c>
      <c r="J64" s="30"/>
      <c r="K64" s="30"/>
      <c r="L64" s="30"/>
      <c r="M64" s="30">
        <f t="shared" si="2"/>
        <v>40</v>
      </c>
      <c r="N64" s="30">
        <f t="shared" si="2"/>
        <v>40</v>
      </c>
      <c r="O64" s="30">
        <f t="shared" si="1"/>
        <v>80</v>
      </c>
      <c r="P64" s="30"/>
    </row>
    <row r="65" spans="1:16" s="32" customFormat="1" ht="38.25" customHeight="1">
      <c r="A65" s="30">
        <f t="shared" si="4"/>
        <v>7</v>
      </c>
      <c r="B65" s="31"/>
      <c r="C65" s="30" t="s">
        <v>93</v>
      </c>
      <c r="D65" s="30">
        <v>60</v>
      </c>
      <c r="E65" s="30">
        <v>60</v>
      </c>
      <c r="F65" s="30">
        <v>120</v>
      </c>
      <c r="G65" s="30"/>
      <c r="H65" s="30"/>
      <c r="I65" s="30"/>
      <c r="J65" s="30"/>
      <c r="K65" s="30"/>
      <c r="L65" s="30"/>
      <c r="M65" s="30">
        <f t="shared" si="2"/>
        <v>60</v>
      </c>
      <c r="N65" s="30">
        <f t="shared" si="2"/>
        <v>60</v>
      </c>
      <c r="O65" s="30">
        <f t="shared" si="1"/>
        <v>120</v>
      </c>
      <c r="P65" s="30"/>
    </row>
    <row r="66" spans="1:16" s="32" customFormat="1" ht="38.25" customHeight="1">
      <c r="A66" s="30">
        <f t="shared" si="4"/>
        <v>8</v>
      </c>
      <c r="B66" s="31"/>
      <c r="C66" s="30" t="s">
        <v>94</v>
      </c>
      <c r="D66" s="30"/>
      <c r="E66" s="30"/>
      <c r="F66" s="30"/>
      <c r="G66" s="30">
        <v>50</v>
      </c>
      <c r="H66" s="30">
        <v>50</v>
      </c>
      <c r="I66" s="30">
        <v>100</v>
      </c>
      <c r="J66" s="30"/>
      <c r="K66" s="30"/>
      <c r="L66" s="30"/>
      <c r="M66" s="30">
        <f t="shared" si="2"/>
        <v>50</v>
      </c>
      <c r="N66" s="30">
        <f t="shared" si="2"/>
        <v>50</v>
      </c>
      <c r="O66" s="30">
        <f t="shared" si="1"/>
        <v>100</v>
      </c>
      <c r="P66" s="30"/>
    </row>
    <row r="67" spans="1:16" s="32" customFormat="1" ht="38.25" customHeight="1">
      <c r="A67" s="30">
        <f t="shared" si="4"/>
        <v>9</v>
      </c>
      <c r="B67" s="31"/>
      <c r="C67" s="30" t="s">
        <v>95</v>
      </c>
      <c r="D67" s="30"/>
      <c r="E67" s="30"/>
      <c r="F67" s="30"/>
      <c r="G67" s="30">
        <v>50</v>
      </c>
      <c r="H67" s="30">
        <v>50</v>
      </c>
      <c r="I67" s="30">
        <v>100</v>
      </c>
      <c r="J67" s="30"/>
      <c r="K67" s="30"/>
      <c r="L67" s="30"/>
      <c r="M67" s="30">
        <f t="shared" si="2"/>
        <v>50</v>
      </c>
      <c r="N67" s="30">
        <f t="shared" si="2"/>
        <v>50</v>
      </c>
      <c r="O67" s="30">
        <f t="shared" si="1"/>
        <v>100</v>
      </c>
      <c r="P67" s="30"/>
    </row>
    <row r="68" spans="1:16" s="32" customFormat="1" ht="38.25" customHeight="1">
      <c r="A68" s="30">
        <f t="shared" si="4"/>
        <v>10</v>
      </c>
      <c r="B68" s="31"/>
      <c r="C68" s="36" t="s">
        <v>96</v>
      </c>
      <c r="D68" s="36"/>
      <c r="E68" s="36"/>
      <c r="F68" s="36"/>
      <c r="G68" s="30">
        <v>40</v>
      </c>
      <c r="H68" s="30">
        <v>40</v>
      </c>
      <c r="I68" s="30">
        <v>80</v>
      </c>
      <c r="J68" s="30"/>
      <c r="K68" s="30"/>
      <c r="L68" s="30"/>
      <c r="M68" s="30">
        <f t="shared" si="2"/>
        <v>40</v>
      </c>
      <c r="N68" s="30">
        <f t="shared" si="2"/>
        <v>40</v>
      </c>
      <c r="O68" s="30">
        <f t="shared" si="1"/>
        <v>80</v>
      </c>
      <c r="P68" s="30"/>
    </row>
    <row r="69" spans="1:16" s="32" customFormat="1" ht="38.25" customHeight="1">
      <c r="A69" s="30">
        <f t="shared" si="4"/>
        <v>11</v>
      </c>
      <c r="B69" s="31"/>
      <c r="C69" s="30" t="s">
        <v>97</v>
      </c>
      <c r="D69" s="30"/>
      <c r="E69" s="30"/>
      <c r="F69" s="30"/>
      <c r="G69" s="30">
        <v>40</v>
      </c>
      <c r="H69" s="30">
        <v>40</v>
      </c>
      <c r="I69" s="30">
        <v>80</v>
      </c>
      <c r="J69" s="30"/>
      <c r="K69" s="30"/>
      <c r="L69" s="30"/>
      <c r="M69" s="30">
        <f t="shared" si="2"/>
        <v>40</v>
      </c>
      <c r="N69" s="30">
        <f t="shared" si="2"/>
        <v>40</v>
      </c>
      <c r="O69" s="30">
        <f t="shared" si="1"/>
        <v>80</v>
      </c>
      <c r="P69" s="30"/>
    </row>
    <row r="70" spans="1:16" s="32" customFormat="1" ht="38.25" customHeight="1">
      <c r="A70" s="30">
        <f t="shared" si="4"/>
        <v>12</v>
      </c>
      <c r="B70" s="31"/>
      <c r="C70" s="30" t="s">
        <v>98</v>
      </c>
      <c r="D70" s="30"/>
      <c r="E70" s="30"/>
      <c r="F70" s="30"/>
      <c r="G70" s="30">
        <v>40</v>
      </c>
      <c r="H70" s="30">
        <v>40</v>
      </c>
      <c r="I70" s="30">
        <v>80</v>
      </c>
      <c r="J70" s="30"/>
      <c r="K70" s="30"/>
      <c r="L70" s="30"/>
      <c r="M70" s="30">
        <f t="shared" si="2"/>
        <v>40</v>
      </c>
      <c r="N70" s="30">
        <f t="shared" si="2"/>
        <v>40</v>
      </c>
      <c r="O70" s="30">
        <f t="shared" si="1"/>
        <v>80</v>
      </c>
      <c r="P70" s="30"/>
    </row>
    <row r="71" spans="1:16" s="38" customFormat="1" ht="38.25" customHeight="1">
      <c r="A71" s="33" t="s">
        <v>99</v>
      </c>
      <c r="B71" s="33"/>
      <c r="C71" s="33"/>
      <c r="D71" s="34">
        <f>SUM(D59:D70)</f>
        <v>120</v>
      </c>
      <c r="E71" s="34">
        <f>SUM(E59:E70)</f>
        <v>120</v>
      </c>
      <c r="F71" s="34"/>
      <c r="G71" s="34">
        <f>SUM(G59:G70)</f>
        <v>450</v>
      </c>
      <c r="H71" s="34">
        <f>SUM(H59:H70)</f>
        <v>450</v>
      </c>
      <c r="I71" s="34"/>
      <c r="J71" s="34"/>
      <c r="K71" s="34"/>
      <c r="L71" s="34"/>
      <c r="M71" s="30">
        <f t="shared" si="2"/>
        <v>570</v>
      </c>
      <c r="N71" s="30">
        <f t="shared" si="2"/>
        <v>570</v>
      </c>
      <c r="O71" s="30">
        <f t="shared" si="1"/>
        <v>1140</v>
      </c>
      <c r="P71" s="34"/>
    </row>
    <row r="72" spans="1:16" s="32" customFormat="1" ht="38.25" customHeight="1">
      <c r="A72" s="48">
        <v>1</v>
      </c>
      <c r="B72" s="49" t="s">
        <v>100</v>
      </c>
      <c r="C72" s="36" t="s">
        <v>101</v>
      </c>
      <c r="D72" s="30"/>
      <c r="E72" s="30"/>
      <c r="F72" s="30"/>
      <c r="G72" s="30">
        <v>50</v>
      </c>
      <c r="H72" s="30">
        <v>50</v>
      </c>
      <c r="I72" s="30">
        <v>100</v>
      </c>
      <c r="J72" s="30"/>
      <c r="K72" s="30"/>
      <c r="L72" s="30"/>
      <c r="M72" s="30">
        <f t="shared" si="2"/>
        <v>50</v>
      </c>
      <c r="N72" s="30">
        <f t="shared" si="2"/>
        <v>50</v>
      </c>
      <c r="O72" s="30">
        <f t="shared" ref="O72:O116" si="5">N72+M72</f>
        <v>100</v>
      </c>
      <c r="P72" s="30"/>
    </row>
    <row r="73" spans="1:16" s="32" customFormat="1" ht="38.25" customHeight="1">
      <c r="A73" s="48">
        <f>A72+1</f>
        <v>2</v>
      </c>
      <c r="B73" s="49"/>
      <c r="C73" s="36" t="s">
        <v>102</v>
      </c>
      <c r="D73" s="30"/>
      <c r="E73" s="30"/>
      <c r="F73" s="30"/>
      <c r="G73" s="30">
        <v>50</v>
      </c>
      <c r="H73" s="30">
        <v>50</v>
      </c>
      <c r="I73" s="30">
        <v>100</v>
      </c>
      <c r="J73" s="30"/>
      <c r="K73" s="30"/>
      <c r="L73" s="30"/>
      <c r="M73" s="30">
        <f t="shared" si="2"/>
        <v>50</v>
      </c>
      <c r="N73" s="30">
        <f t="shared" si="2"/>
        <v>50</v>
      </c>
      <c r="O73" s="30">
        <f t="shared" si="5"/>
        <v>100</v>
      </c>
      <c r="P73" s="30"/>
    </row>
    <row r="74" spans="1:16" s="32" customFormat="1" ht="38.25" customHeight="1">
      <c r="A74" s="48">
        <f>A73+1</f>
        <v>3</v>
      </c>
      <c r="B74" s="49"/>
      <c r="C74" s="36" t="s">
        <v>103</v>
      </c>
      <c r="D74" s="30"/>
      <c r="E74" s="30"/>
      <c r="F74" s="30"/>
      <c r="G74" s="30">
        <v>60</v>
      </c>
      <c r="H74" s="30">
        <v>60</v>
      </c>
      <c r="I74" s="30">
        <v>120</v>
      </c>
      <c r="J74" s="30"/>
      <c r="K74" s="30"/>
      <c r="L74" s="30"/>
      <c r="M74" s="30">
        <f t="shared" si="2"/>
        <v>60</v>
      </c>
      <c r="N74" s="30">
        <f t="shared" si="2"/>
        <v>60</v>
      </c>
      <c r="O74" s="30">
        <f t="shared" si="5"/>
        <v>120</v>
      </c>
      <c r="P74" s="30"/>
    </row>
    <row r="75" spans="1:16" s="32" customFormat="1" ht="38.25" customHeight="1">
      <c r="A75" s="48">
        <f>A74+1</f>
        <v>4</v>
      </c>
      <c r="B75" s="49"/>
      <c r="C75" s="36" t="s">
        <v>104</v>
      </c>
      <c r="D75" s="30"/>
      <c r="E75" s="30"/>
      <c r="F75" s="30"/>
      <c r="G75" s="30">
        <v>50</v>
      </c>
      <c r="H75" s="30">
        <v>50</v>
      </c>
      <c r="I75" s="30">
        <v>100</v>
      </c>
      <c r="J75" s="30"/>
      <c r="K75" s="30"/>
      <c r="L75" s="30"/>
      <c r="M75" s="30">
        <f t="shared" si="2"/>
        <v>50</v>
      </c>
      <c r="N75" s="30">
        <f t="shared" si="2"/>
        <v>50</v>
      </c>
      <c r="O75" s="30">
        <f t="shared" si="5"/>
        <v>100</v>
      </c>
      <c r="P75" s="30"/>
    </row>
    <row r="76" spans="1:16" s="32" customFormat="1" ht="38.25" customHeight="1">
      <c r="A76" s="48">
        <f>A75+1</f>
        <v>5</v>
      </c>
      <c r="B76" s="49"/>
      <c r="C76" s="36" t="s">
        <v>105</v>
      </c>
      <c r="D76" s="30"/>
      <c r="E76" s="30"/>
      <c r="F76" s="30"/>
      <c r="G76" s="30">
        <v>50</v>
      </c>
      <c r="H76" s="30">
        <v>50</v>
      </c>
      <c r="I76" s="30">
        <v>100</v>
      </c>
      <c r="J76" s="30"/>
      <c r="K76" s="30"/>
      <c r="L76" s="30"/>
      <c r="M76" s="30">
        <f t="shared" si="2"/>
        <v>50</v>
      </c>
      <c r="N76" s="30">
        <f t="shared" si="2"/>
        <v>50</v>
      </c>
      <c r="O76" s="30">
        <f t="shared" si="5"/>
        <v>100</v>
      </c>
      <c r="P76" s="30"/>
    </row>
    <row r="77" spans="1:16" s="32" customFormat="1" ht="38.25" customHeight="1">
      <c r="A77" s="48" t="e">
        <f>#REF!+1</f>
        <v>#REF!</v>
      </c>
      <c r="B77" s="49"/>
      <c r="C77" s="30" t="s">
        <v>106</v>
      </c>
      <c r="D77" s="30"/>
      <c r="E77" s="30"/>
      <c r="F77" s="30"/>
      <c r="G77" s="30"/>
      <c r="H77" s="30"/>
      <c r="I77" s="30"/>
      <c r="J77" s="36">
        <v>90.112499999999997</v>
      </c>
      <c r="K77" s="36">
        <v>90.112499999999997</v>
      </c>
      <c r="L77" s="36">
        <v>12015</v>
      </c>
      <c r="M77" s="30">
        <f t="shared" si="2"/>
        <v>90.112499999999997</v>
      </c>
      <c r="N77" s="30">
        <f t="shared" si="2"/>
        <v>90.112499999999997</v>
      </c>
      <c r="O77" s="30">
        <f t="shared" si="5"/>
        <v>180.22499999999999</v>
      </c>
      <c r="P77" s="30"/>
    </row>
    <row r="78" spans="1:16" s="32" customFormat="1" ht="38.25" customHeight="1">
      <c r="A78" s="33" t="s">
        <v>107</v>
      </c>
      <c r="B78" s="33"/>
      <c r="C78" s="33"/>
      <c r="D78" s="34"/>
      <c r="E78" s="34"/>
      <c r="F78" s="34"/>
      <c r="G78" s="34">
        <f t="shared" ref="G78:L78" si="6">SUM(G72:G77)</f>
        <v>260</v>
      </c>
      <c r="H78" s="34">
        <f t="shared" si="6"/>
        <v>260</v>
      </c>
      <c r="I78" s="34"/>
      <c r="J78" s="34">
        <f t="shared" si="6"/>
        <v>90.112499999999997</v>
      </c>
      <c r="K78" s="34">
        <f t="shared" si="6"/>
        <v>90.112499999999997</v>
      </c>
      <c r="L78" s="34">
        <f t="shared" si="6"/>
        <v>12015</v>
      </c>
      <c r="M78" s="30">
        <f t="shared" si="2"/>
        <v>350.11250000000001</v>
      </c>
      <c r="N78" s="30">
        <f t="shared" si="2"/>
        <v>350.11250000000001</v>
      </c>
      <c r="O78" s="30">
        <f t="shared" si="5"/>
        <v>700.22500000000002</v>
      </c>
      <c r="P78" s="30"/>
    </row>
    <row r="79" spans="1:16" s="32" customFormat="1" ht="38.25" customHeight="1">
      <c r="A79" s="30">
        <v>3</v>
      </c>
      <c r="B79" s="50" t="s">
        <v>108</v>
      </c>
      <c r="C79" s="30" t="s">
        <v>109</v>
      </c>
      <c r="D79" s="30"/>
      <c r="E79" s="30"/>
      <c r="F79" s="30"/>
      <c r="G79" s="30">
        <v>50</v>
      </c>
      <c r="H79" s="30">
        <v>50</v>
      </c>
      <c r="I79" s="30">
        <v>100</v>
      </c>
      <c r="J79" s="30"/>
      <c r="K79" s="30"/>
      <c r="L79" s="30"/>
      <c r="M79" s="30">
        <f t="shared" si="2"/>
        <v>50</v>
      </c>
      <c r="N79" s="30">
        <f t="shared" si="2"/>
        <v>50</v>
      </c>
      <c r="O79" s="30">
        <f t="shared" si="5"/>
        <v>100</v>
      </c>
      <c r="P79" s="30"/>
    </row>
    <row r="80" spans="1:16" s="32" customFormat="1" ht="38.25" customHeight="1">
      <c r="A80" s="30">
        <v>4</v>
      </c>
      <c r="B80" s="50"/>
      <c r="C80" s="30" t="s">
        <v>110</v>
      </c>
      <c r="D80" s="30"/>
      <c r="E80" s="30"/>
      <c r="F80" s="30"/>
      <c r="G80" s="30">
        <v>50</v>
      </c>
      <c r="H80" s="30">
        <v>50</v>
      </c>
      <c r="I80" s="30">
        <v>100</v>
      </c>
      <c r="J80" s="30"/>
      <c r="K80" s="30"/>
      <c r="L80" s="30"/>
      <c r="M80" s="30">
        <f t="shared" si="2"/>
        <v>50</v>
      </c>
      <c r="N80" s="30">
        <f t="shared" si="2"/>
        <v>50</v>
      </c>
      <c r="O80" s="30">
        <f t="shared" si="5"/>
        <v>100</v>
      </c>
      <c r="P80" s="30"/>
    </row>
    <row r="81" spans="1:16" s="32" customFormat="1" ht="38.25" customHeight="1">
      <c r="A81" s="30">
        <v>5</v>
      </c>
      <c r="B81" s="50"/>
      <c r="C81" s="30" t="s">
        <v>111</v>
      </c>
      <c r="D81" s="30"/>
      <c r="E81" s="30"/>
      <c r="F81" s="30"/>
      <c r="G81" s="30">
        <v>50</v>
      </c>
      <c r="H81" s="30">
        <v>50</v>
      </c>
      <c r="I81" s="30">
        <v>100</v>
      </c>
      <c r="J81" s="30"/>
      <c r="K81" s="30"/>
      <c r="L81" s="30"/>
      <c r="M81" s="30">
        <f t="shared" si="2"/>
        <v>50</v>
      </c>
      <c r="N81" s="30">
        <f t="shared" si="2"/>
        <v>50</v>
      </c>
      <c r="O81" s="30">
        <f t="shared" si="5"/>
        <v>100</v>
      </c>
      <c r="P81" s="30"/>
    </row>
    <row r="82" spans="1:16" s="32" customFormat="1" ht="38.25" customHeight="1">
      <c r="A82" s="30">
        <v>7</v>
      </c>
      <c r="B82" s="50"/>
      <c r="C82" s="30" t="s">
        <v>112</v>
      </c>
      <c r="D82" s="30"/>
      <c r="E82" s="30"/>
      <c r="F82" s="30"/>
      <c r="G82" s="30">
        <v>50</v>
      </c>
      <c r="H82" s="30">
        <v>50</v>
      </c>
      <c r="I82" s="30">
        <v>100</v>
      </c>
      <c r="J82" s="30"/>
      <c r="K82" s="30"/>
      <c r="L82" s="30"/>
      <c r="M82" s="30">
        <f t="shared" ref="M82:N98" si="7">D82+G82+J82</f>
        <v>50</v>
      </c>
      <c r="N82" s="30">
        <f t="shared" si="7"/>
        <v>50</v>
      </c>
      <c r="O82" s="30">
        <f t="shared" si="5"/>
        <v>100</v>
      </c>
      <c r="P82" s="30"/>
    </row>
    <row r="83" spans="1:16" s="32" customFormat="1" ht="38.25" customHeight="1">
      <c r="A83" s="30">
        <v>8</v>
      </c>
      <c r="B83" s="50"/>
      <c r="C83" s="30" t="s">
        <v>113</v>
      </c>
      <c r="D83" s="30"/>
      <c r="E83" s="30"/>
      <c r="F83" s="30"/>
      <c r="G83" s="30">
        <v>40</v>
      </c>
      <c r="H83" s="30">
        <v>40</v>
      </c>
      <c r="I83" s="30">
        <v>80</v>
      </c>
      <c r="J83" s="30"/>
      <c r="K83" s="30"/>
      <c r="L83" s="30"/>
      <c r="M83" s="30">
        <f t="shared" si="7"/>
        <v>40</v>
      </c>
      <c r="N83" s="30">
        <f t="shared" si="7"/>
        <v>40</v>
      </c>
      <c r="O83" s="30">
        <f t="shared" si="5"/>
        <v>80</v>
      </c>
      <c r="P83" s="30"/>
    </row>
    <row r="84" spans="1:16" s="32" customFormat="1" ht="38.25" customHeight="1">
      <c r="A84" s="30">
        <v>9</v>
      </c>
      <c r="B84" s="50"/>
      <c r="C84" s="30" t="s">
        <v>114</v>
      </c>
      <c r="D84" s="30"/>
      <c r="E84" s="30"/>
      <c r="F84" s="30"/>
      <c r="G84" s="30">
        <v>40</v>
      </c>
      <c r="H84" s="30">
        <v>40</v>
      </c>
      <c r="I84" s="30">
        <v>80</v>
      </c>
      <c r="J84" s="30"/>
      <c r="K84" s="30"/>
      <c r="L84" s="30"/>
      <c r="M84" s="30">
        <f t="shared" si="7"/>
        <v>40</v>
      </c>
      <c r="N84" s="30">
        <f t="shared" si="7"/>
        <v>40</v>
      </c>
      <c r="O84" s="30">
        <f t="shared" si="5"/>
        <v>80</v>
      </c>
      <c r="P84" s="30"/>
    </row>
    <row r="85" spans="1:16" s="32" customFormat="1" ht="38.25" customHeight="1">
      <c r="A85" s="30">
        <v>10</v>
      </c>
      <c r="B85" s="50"/>
      <c r="C85" s="30" t="s">
        <v>115</v>
      </c>
      <c r="D85" s="30"/>
      <c r="E85" s="30"/>
      <c r="F85" s="30"/>
      <c r="G85" s="30">
        <v>40</v>
      </c>
      <c r="H85" s="30">
        <v>40</v>
      </c>
      <c r="I85" s="30">
        <v>80</v>
      </c>
      <c r="J85" s="30"/>
      <c r="K85" s="30"/>
      <c r="L85" s="30"/>
      <c r="M85" s="30">
        <f t="shared" si="7"/>
        <v>40</v>
      </c>
      <c r="N85" s="30">
        <f t="shared" si="7"/>
        <v>40</v>
      </c>
      <c r="O85" s="30">
        <f t="shared" si="5"/>
        <v>80</v>
      </c>
      <c r="P85" s="30"/>
    </row>
    <row r="86" spans="1:16" s="32" customFormat="1" ht="38.25" customHeight="1">
      <c r="A86" s="30">
        <v>11</v>
      </c>
      <c r="B86" s="50"/>
      <c r="C86" s="30" t="s">
        <v>116</v>
      </c>
      <c r="D86" s="30"/>
      <c r="E86" s="30"/>
      <c r="F86" s="30"/>
      <c r="G86" s="30">
        <v>50</v>
      </c>
      <c r="H86" s="30">
        <v>50</v>
      </c>
      <c r="I86" s="30">
        <v>100</v>
      </c>
      <c r="J86" s="30"/>
      <c r="K86" s="30"/>
      <c r="L86" s="30"/>
      <c r="M86" s="30">
        <f t="shared" si="7"/>
        <v>50</v>
      </c>
      <c r="N86" s="30">
        <f t="shared" si="7"/>
        <v>50</v>
      </c>
      <c r="O86" s="30">
        <f t="shared" si="5"/>
        <v>100</v>
      </c>
      <c r="P86" s="30"/>
    </row>
    <row r="87" spans="1:16" s="32" customFormat="1" ht="38.25" customHeight="1">
      <c r="A87" s="30">
        <v>12</v>
      </c>
      <c r="B87" s="50"/>
      <c r="C87" s="30" t="s">
        <v>117</v>
      </c>
      <c r="D87" s="30"/>
      <c r="E87" s="30"/>
      <c r="F87" s="30"/>
      <c r="G87" s="30">
        <v>40</v>
      </c>
      <c r="H87" s="30">
        <v>40</v>
      </c>
      <c r="I87" s="30">
        <v>80</v>
      </c>
      <c r="J87" s="30"/>
      <c r="K87" s="30"/>
      <c r="L87" s="30"/>
      <c r="M87" s="30">
        <f t="shared" si="7"/>
        <v>40</v>
      </c>
      <c r="N87" s="30">
        <f t="shared" si="7"/>
        <v>40</v>
      </c>
      <c r="O87" s="30">
        <f t="shared" si="5"/>
        <v>80</v>
      </c>
      <c r="P87" s="30"/>
    </row>
    <row r="88" spans="1:16" s="32" customFormat="1" ht="38.25" customHeight="1">
      <c r="A88" s="30">
        <v>13</v>
      </c>
      <c r="B88" s="50"/>
      <c r="C88" s="30" t="s">
        <v>118</v>
      </c>
      <c r="D88" s="30"/>
      <c r="E88" s="30"/>
      <c r="F88" s="30"/>
      <c r="G88" s="30">
        <v>50</v>
      </c>
      <c r="H88" s="30">
        <v>50</v>
      </c>
      <c r="I88" s="30">
        <v>100</v>
      </c>
      <c r="J88" s="30"/>
      <c r="K88" s="30"/>
      <c r="L88" s="30"/>
      <c r="M88" s="30">
        <f t="shared" si="7"/>
        <v>50</v>
      </c>
      <c r="N88" s="30">
        <f t="shared" si="7"/>
        <v>50</v>
      </c>
      <c r="O88" s="30">
        <f t="shared" si="5"/>
        <v>100</v>
      </c>
      <c r="P88" s="30"/>
    </row>
    <row r="89" spans="1:16" s="32" customFormat="1" ht="38.25" customHeight="1">
      <c r="A89" s="30">
        <v>14</v>
      </c>
      <c r="B89" s="51"/>
      <c r="C89" s="30" t="s">
        <v>119</v>
      </c>
      <c r="D89" s="30"/>
      <c r="E89" s="30"/>
      <c r="F89" s="30"/>
      <c r="G89" s="30"/>
      <c r="H89" s="30"/>
      <c r="I89" s="30"/>
      <c r="J89" s="30">
        <v>25</v>
      </c>
      <c r="K89" s="30">
        <v>25</v>
      </c>
      <c r="L89" s="30">
        <v>206</v>
      </c>
      <c r="M89" s="30">
        <f t="shared" si="7"/>
        <v>25</v>
      </c>
      <c r="N89" s="30">
        <f t="shared" si="7"/>
        <v>25</v>
      </c>
      <c r="O89" s="30">
        <f t="shared" si="5"/>
        <v>50</v>
      </c>
      <c r="P89" s="30"/>
    </row>
    <row r="90" spans="1:16" s="38" customFormat="1" ht="38.25" customHeight="1">
      <c r="A90" s="33" t="s">
        <v>120</v>
      </c>
      <c r="B90" s="33"/>
      <c r="C90" s="33"/>
      <c r="D90" s="34"/>
      <c r="E90" s="34"/>
      <c r="F90" s="34"/>
      <c r="G90" s="34">
        <f>SUM(G79:G88)</f>
        <v>460</v>
      </c>
      <c r="H90" s="34">
        <f>SUM(H79:H88)</f>
        <v>460</v>
      </c>
      <c r="I90" s="34"/>
      <c r="J90" s="34">
        <f>J89</f>
        <v>25</v>
      </c>
      <c r="K90" s="34">
        <f>K89</f>
        <v>25</v>
      </c>
      <c r="L90" s="34">
        <f>L89</f>
        <v>206</v>
      </c>
      <c r="M90" s="30">
        <f t="shared" si="7"/>
        <v>485</v>
      </c>
      <c r="N90" s="30">
        <f t="shared" si="7"/>
        <v>485</v>
      </c>
      <c r="O90" s="30">
        <f t="shared" si="5"/>
        <v>970</v>
      </c>
      <c r="P90" s="34"/>
    </row>
    <row r="91" spans="1:16" s="32" customFormat="1" ht="38.25" customHeight="1">
      <c r="A91" s="30">
        <v>1</v>
      </c>
      <c r="B91" s="52" t="s">
        <v>121</v>
      </c>
      <c r="C91" s="30" t="s">
        <v>122</v>
      </c>
      <c r="D91" s="30"/>
      <c r="E91" s="30"/>
      <c r="F91" s="30"/>
      <c r="G91" s="30"/>
      <c r="H91" s="30"/>
      <c r="I91" s="30"/>
      <c r="J91" s="30">
        <v>37.74</v>
      </c>
      <c r="K91" s="30">
        <v>37.74</v>
      </c>
      <c r="L91" s="30">
        <v>5032</v>
      </c>
      <c r="M91" s="30">
        <f t="shared" si="7"/>
        <v>37.74</v>
      </c>
      <c r="N91" s="30">
        <f t="shared" si="7"/>
        <v>37.74</v>
      </c>
      <c r="O91" s="30">
        <f t="shared" si="5"/>
        <v>75.48</v>
      </c>
      <c r="P91" s="30"/>
    </row>
    <row r="92" spans="1:16" s="38" customFormat="1" ht="38.25" customHeight="1">
      <c r="A92" s="33" t="s">
        <v>123</v>
      </c>
      <c r="B92" s="33"/>
      <c r="C92" s="33"/>
      <c r="D92" s="34"/>
      <c r="E92" s="34"/>
      <c r="F92" s="34"/>
      <c r="G92" s="34"/>
      <c r="H92" s="34"/>
      <c r="I92" s="34"/>
      <c r="J92" s="34">
        <f>J91</f>
        <v>37.74</v>
      </c>
      <c r="K92" s="34">
        <f>K91</f>
        <v>37.74</v>
      </c>
      <c r="L92" s="34">
        <f>L91</f>
        <v>5032</v>
      </c>
      <c r="M92" s="30">
        <f t="shared" si="7"/>
        <v>37.74</v>
      </c>
      <c r="N92" s="30">
        <f t="shared" si="7"/>
        <v>37.74</v>
      </c>
      <c r="O92" s="30">
        <f t="shared" si="5"/>
        <v>75.48</v>
      </c>
      <c r="P92" s="34"/>
    </row>
    <row r="93" spans="1:16" s="32" customFormat="1" ht="38.25" customHeight="1">
      <c r="A93" s="30">
        <v>1</v>
      </c>
      <c r="B93" s="53" t="s">
        <v>124</v>
      </c>
      <c r="C93" s="30" t="s">
        <v>125</v>
      </c>
      <c r="D93" s="30"/>
      <c r="E93" s="30"/>
      <c r="F93" s="30"/>
      <c r="G93" s="30">
        <v>50</v>
      </c>
      <c r="H93" s="30">
        <v>50</v>
      </c>
      <c r="I93" s="30">
        <v>100</v>
      </c>
      <c r="J93" s="30"/>
      <c r="K93" s="30"/>
      <c r="L93" s="30"/>
      <c r="M93" s="30">
        <f t="shared" si="7"/>
        <v>50</v>
      </c>
      <c r="N93" s="30">
        <f t="shared" si="7"/>
        <v>50</v>
      </c>
      <c r="O93" s="30">
        <f t="shared" si="5"/>
        <v>100</v>
      </c>
      <c r="P93" s="30"/>
    </row>
    <row r="94" spans="1:16" s="32" customFormat="1" ht="38.25" customHeight="1">
      <c r="A94" s="30">
        <v>2</v>
      </c>
      <c r="B94" s="54"/>
      <c r="C94" s="30" t="s">
        <v>126</v>
      </c>
      <c r="D94" s="30"/>
      <c r="E94" s="30"/>
      <c r="F94" s="30"/>
      <c r="G94" s="30">
        <v>50</v>
      </c>
      <c r="H94" s="30">
        <v>50</v>
      </c>
      <c r="I94" s="30">
        <v>100</v>
      </c>
      <c r="J94" s="30"/>
      <c r="K94" s="30"/>
      <c r="L94" s="30"/>
      <c r="M94" s="30">
        <f t="shared" si="7"/>
        <v>50</v>
      </c>
      <c r="N94" s="30">
        <f t="shared" si="7"/>
        <v>50</v>
      </c>
      <c r="O94" s="30">
        <f t="shared" si="5"/>
        <v>100</v>
      </c>
      <c r="P94" s="30"/>
    </row>
    <row r="95" spans="1:16" s="38" customFormat="1" ht="38.25" customHeight="1">
      <c r="A95" s="33" t="s">
        <v>127</v>
      </c>
      <c r="B95" s="33"/>
      <c r="C95" s="33"/>
      <c r="D95" s="34"/>
      <c r="E95" s="34"/>
      <c r="F95" s="34"/>
      <c r="G95" s="34">
        <f>G94+G93</f>
        <v>100</v>
      </c>
      <c r="H95" s="34">
        <f>H94+H93</f>
        <v>100</v>
      </c>
      <c r="I95" s="34"/>
      <c r="J95" s="34"/>
      <c r="K95" s="34"/>
      <c r="L95" s="34"/>
      <c r="M95" s="30">
        <f t="shared" si="7"/>
        <v>100</v>
      </c>
      <c r="N95" s="30">
        <f t="shared" si="7"/>
        <v>100</v>
      </c>
      <c r="O95" s="30">
        <f t="shared" si="5"/>
        <v>200</v>
      </c>
      <c r="P95" s="34"/>
    </row>
    <row r="96" spans="1:16" s="32" customFormat="1" ht="38.25" customHeight="1">
      <c r="A96" s="30">
        <v>1</v>
      </c>
      <c r="B96" s="55" t="s">
        <v>128</v>
      </c>
      <c r="C96" s="56" t="s">
        <v>129</v>
      </c>
      <c r="D96" s="30"/>
      <c r="E96" s="30"/>
      <c r="F96" s="30"/>
      <c r="G96" s="30"/>
      <c r="H96" s="30"/>
      <c r="I96" s="30"/>
      <c r="J96" s="30">
        <v>10.327500000000001</v>
      </c>
      <c r="K96" s="30">
        <v>10.327500000000001</v>
      </c>
      <c r="L96" s="30">
        <v>1377</v>
      </c>
      <c r="M96" s="30">
        <f t="shared" si="7"/>
        <v>10.327500000000001</v>
      </c>
      <c r="N96" s="30">
        <f t="shared" si="7"/>
        <v>10.327500000000001</v>
      </c>
      <c r="O96" s="30">
        <f t="shared" si="5"/>
        <v>20.655000000000001</v>
      </c>
      <c r="P96" s="30"/>
    </row>
    <row r="97" spans="1:16" s="38" customFormat="1" ht="38.25" customHeight="1">
      <c r="A97" s="33" t="s">
        <v>130</v>
      </c>
      <c r="B97" s="33"/>
      <c r="C97" s="33"/>
      <c r="D97" s="34"/>
      <c r="E97" s="34"/>
      <c r="F97" s="34"/>
      <c r="G97" s="34"/>
      <c r="H97" s="34"/>
      <c r="I97" s="34"/>
      <c r="J97" s="34">
        <f>J96</f>
        <v>10.327500000000001</v>
      </c>
      <c r="K97" s="34">
        <f>K96</f>
        <v>10.327500000000001</v>
      </c>
      <c r="L97" s="34">
        <v>1377</v>
      </c>
      <c r="M97" s="30">
        <f t="shared" si="7"/>
        <v>10.327500000000001</v>
      </c>
      <c r="N97" s="30">
        <f t="shared" si="7"/>
        <v>10.327500000000001</v>
      </c>
      <c r="O97" s="30">
        <f t="shared" si="5"/>
        <v>20.655000000000001</v>
      </c>
      <c r="P97" s="34"/>
    </row>
    <row r="98" spans="1:16" s="38" customFormat="1" ht="38.25" customHeight="1">
      <c r="A98" s="33" t="s">
        <v>27</v>
      </c>
      <c r="B98" s="33"/>
      <c r="C98" s="33"/>
      <c r="D98" s="34">
        <f>D92+D90+D78+D71+D58+D50+D44+D39+D24+D9+D95+D97</f>
        <v>470</v>
      </c>
      <c r="E98" s="34">
        <f>E92+E90+E78+E71+E58+E50+E44+E39+E24+E9+E95+E97</f>
        <v>470</v>
      </c>
      <c r="F98" s="34"/>
      <c r="G98" s="34">
        <f>G92+G90+G78+G71+G58+G50+G44+G39+G24+G9+G95+G97</f>
        <v>3240</v>
      </c>
      <c r="H98" s="34">
        <f>H92+H90+H78+H71+H58+H50+H44+H39+H24+H9+H95+H97</f>
        <v>3240</v>
      </c>
      <c r="I98" s="34"/>
      <c r="J98" s="34">
        <f>J92+J90+J78+J71+J58+J50+J44+J39+J24+J9+J95+J97</f>
        <v>585.30999999999995</v>
      </c>
      <c r="K98" s="34">
        <f>K92+K90+K78+K71+K58+K50+K44+K39+K24+K9+K95+K97</f>
        <v>585.30999999999995</v>
      </c>
      <c r="L98" s="34">
        <f>L92+L90+L78+L71+L58+L50+L44+L39+L24+L9+L95+L97</f>
        <v>74914</v>
      </c>
      <c r="M98" s="30">
        <f t="shared" si="7"/>
        <v>4295.3099999999995</v>
      </c>
      <c r="N98" s="30">
        <f t="shared" si="7"/>
        <v>4295.3099999999995</v>
      </c>
      <c r="O98" s="30">
        <f t="shared" si="5"/>
        <v>8590.619999999999</v>
      </c>
      <c r="P98" s="34"/>
    </row>
  </sheetData>
  <mergeCells count="33">
    <mergeCell ref="A92:C92"/>
    <mergeCell ref="B93:B94"/>
    <mergeCell ref="A95:C95"/>
    <mergeCell ref="A97:C97"/>
    <mergeCell ref="A98:C98"/>
    <mergeCell ref="B59:B70"/>
    <mergeCell ref="A71:C71"/>
    <mergeCell ref="B72:B77"/>
    <mergeCell ref="A78:C78"/>
    <mergeCell ref="B79:B89"/>
    <mergeCell ref="A90:C90"/>
    <mergeCell ref="B40:B43"/>
    <mergeCell ref="A44:C44"/>
    <mergeCell ref="B45:B49"/>
    <mergeCell ref="A50:C50"/>
    <mergeCell ref="B51:B57"/>
    <mergeCell ref="A58:C58"/>
    <mergeCell ref="B6:B8"/>
    <mergeCell ref="A9:C9"/>
    <mergeCell ref="B10:B23"/>
    <mergeCell ref="A24:C24"/>
    <mergeCell ref="B25:B38"/>
    <mergeCell ref="A39:C39"/>
    <mergeCell ref="A1:B1"/>
    <mergeCell ref="A2:P2"/>
    <mergeCell ref="M3:P3"/>
    <mergeCell ref="A4:A5"/>
    <mergeCell ref="B4:C5"/>
    <mergeCell ref="D4:F4"/>
    <mergeCell ref="G4:I4"/>
    <mergeCell ref="J4:L4"/>
    <mergeCell ref="M4:O4"/>
    <mergeCell ref="P4:P5"/>
  </mergeCells>
  <phoneticPr fontId="1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50" fitToHeight="0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32"/>
  <sheetViews>
    <sheetView zoomScale="75" workbookViewId="0">
      <selection activeCell="L6" sqref="L6"/>
    </sheetView>
  </sheetViews>
  <sheetFormatPr defaultColWidth="9.77734375" defaultRowHeight="15.6"/>
  <cols>
    <col min="1" max="1" width="4.6640625" style="25" customWidth="1"/>
    <col min="2" max="2" width="23.5546875" style="23" customWidth="1"/>
    <col min="3" max="10" width="12.33203125" style="23" customWidth="1"/>
    <col min="11" max="256" width="9.77734375" style="23"/>
    <col min="257" max="257" width="4.6640625" style="23" customWidth="1"/>
    <col min="258" max="258" width="23.5546875" style="23" customWidth="1"/>
    <col min="259" max="266" width="12.33203125" style="23" customWidth="1"/>
    <col min="267" max="512" width="9.77734375" style="23"/>
    <col min="513" max="513" width="4.6640625" style="23" customWidth="1"/>
    <col min="514" max="514" width="23.5546875" style="23" customWidth="1"/>
    <col min="515" max="522" width="12.33203125" style="23" customWidth="1"/>
    <col min="523" max="768" width="9.77734375" style="23"/>
    <col min="769" max="769" width="4.6640625" style="23" customWidth="1"/>
    <col min="770" max="770" width="23.5546875" style="23" customWidth="1"/>
    <col min="771" max="778" width="12.33203125" style="23" customWidth="1"/>
    <col min="779" max="1024" width="9.77734375" style="23"/>
    <col min="1025" max="1025" width="4.6640625" style="23" customWidth="1"/>
    <col min="1026" max="1026" width="23.5546875" style="23" customWidth="1"/>
    <col min="1027" max="1034" width="12.33203125" style="23" customWidth="1"/>
    <col min="1035" max="1280" width="9.77734375" style="23"/>
    <col min="1281" max="1281" width="4.6640625" style="23" customWidth="1"/>
    <col min="1282" max="1282" width="23.5546875" style="23" customWidth="1"/>
    <col min="1283" max="1290" width="12.33203125" style="23" customWidth="1"/>
    <col min="1291" max="1536" width="9.77734375" style="23"/>
    <col min="1537" max="1537" width="4.6640625" style="23" customWidth="1"/>
    <col min="1538" max="1538" width="23.5546875" style="23" customWidth="1"/>
    <col min="1539" max="1546" width="12.33203125" style="23" customWidth="1"/>
    <col min="1547" max="1792" width="9.77734375" style="23"/>
    <col min="1793" max="1793" width="4.6640625" style="23" customWidth="1"/>
    <col min="1794" max="1794" width="23.5546875" style="23" customWidth="1"/>
    <col min="1795" max="1802" width="12.33203125" style="23" customWidth="1"/>
    <col min="1803" max="2048" width="9.77734375" style="23"/>
    <col min="2049" max="2049" width="4.6640625" style="23" customWidth="1"/>
    <col min="2050" max="2050" width="23.5546875" style="23" customWidth="1"/>
    <col min="2051" max="2058" width="12.33203125" style="23" customWidth="1"/>
    <col min="2059" max="2304" width="9.77734375" style="23"/>
    <col min="2305" max="2305" width="4.6640625" style="23" customWidth="1"/>
    <col min="2306" max="2306" width="23.5546875" style="23" customWidth="1"/>
    <col min="2307" max="2314" width="12.33203125" style="23" customWidth="1"/>
    <col min="2315" max="2560" width="9.77734375" style="23"/>
    <col min="2561" max="2561" width="4.6640625" style="23" customWidth="1"/>
    <col min="2562" max="2562" width="23.5546875" style="23" customWidth="1"/>
    <col min="2563" max="2570" width="12.33203125" style="23" customWidth="1"/>
    <col min="2571" max="2816" width="9.77734375" style="23"/>
    <col min="2817" max="2817" width="4.6640625" style="23" customWidth="1"/>
    <col min="2818" max="2818" width="23.5546875" style="23" customWidth="1"/>
    <col min="2819" max="2826" width="12.33203125" style="23" customWidth="1"/>
    <col min="2827" max="3072" width="9.77734375" style="23"/>
    <col min="3073" max="3073" width="4.6640625" style="23" customWidth="1"/>
    <col min="3074" max="3074" width="23.5546875" style="23" customWidth="1"/>
    <col min="3075" max="3082" width="12.33203125" style="23" customWidth="1"/>
    <col min="3083" max="3328" width="9.77734375" style="23"/>
    <col min="3329" max="3329" width="4.6640625" style="23" customWidth="1"/>
    <col min="3330" max="3330" width="23.5546875" style="23" customWidth="1"/>
    <col min="3331" max="3338" width="12.33203125" style="23" customWidth="1"/>
    <col min="3339" max="3584" width="9.77734375" style="23"/>
    <col min="3585" max="3585" width="4.6640625" style="23" customWidth="1"/>
    <col min="3586" max="3586" width="23.5546875" style="23" customWidth="1"/>
    <col min="3587" max="3594" width="12.33203125" style="23" customWidth="1"/>
    <col min="3595" max="3840" width="9.77734375" style="23"/>
    <col min="3841" max="3841" width="4.6640625" style="23" customWidth="1"/>
    <col min="3842" max="3842" width="23.5546875" style="23" customWidth="1"/>
    <col min="3843" max="3850" width="12.33203125" style="23" customWidth="1"/>
    <col min="3851" max="4096" width="9.77734375" style="23"/>
    <col min="4097" max="4097" width="4.6640625" style="23" customWidth="1"/>
    <col min="4098" max="4098" width="23.5546875" style="23" customWidth="1"/>
    <col min="4099" max="4106" width="12.33203125" style="23" customWidth="1"/>
    <col min="4107" max="4352" width="9.77734375" style="23"/>
    <col min="4353" max="4353" width="4.6640625" style="23" customWidth="1"/>
    <col min="4354" max="4354" width="23.5546875" style="23" customWidth="1"/>
    <col min="4355" max="4362" width="12.33203125" style="23" customWidth="1"/>
    <col min="4363" max="4608" width="9.77734375" style="23"/>
    <col min="4609" max="4609" width="4.6640625" style="23" customWidth="1"/>
    <col min="4610" max="4610" width="23.5546875" style="23" customWidth="1"/>
    <col min="4611" max="4618" width="12.33203125" style="23" customWidth="1"/>
    <col min="4619" max="4864" width="9.77734375" style="23"/>
    <col min="4865" max="4865" width="4.6640625" style="23" customWidth="1"/>
    <col min="4866" max="4866" width="23.5546875" style="23" customWidth="1"/>
    <col min="4867" max="4874" width="12.33203125" style="23" customWidth="1"/>
    <col min="4875" max="5120" width="9.77734375" style="23"/>
    <col min="5121" max="5121" width="4.6640625" style="23" customWidth="1"/>
    <col min="5122" max="5122" width="23.5546875" style="23" customWidth="1"/>
    <col min="5123" max="5130" width="12.33203125" style="23" customWidth="1"/>
    <col min="5131" max="5376" width="9.77734375" style="23"/>
    <col min="5377" max="5377" width="4.6640625" style="23" customWidth="1"/>
    <col min="5378" max="5378" width="23.5546875" style="23" customWidth="1"/>
    <col min="5379" max="5386" width="12.33203125" style="23" customWidth="1"/>
    <col min="5387" max="5632" width="9.77734375" style="23"/>
    <col min="5633" max="5633" width="4.6640625" style="23" customWidth="1"/>
    <col min="5634" max="5634" width="23.5546875" style="23" customWidth="1"/>
    <col min="5635" max="5642" width="12.33203125" style="23" customWidth="1"/>
    <col min="5643" max="5888" width="9.77734375" style="23"/>
    <col min="5889" max="5889" width="4.6640625" style="23" customWidth="1"/>
    <col min="5890" max="5890" width="23.5546875" style="23" customWidth="1"/>
    <col min="5891" max="5898" width="12.33203125" style="23" customWidth="1"/>
    <col min="5899" max="6144" width="9.77734375" style="23"/>
    <col min="6145" max="6145" width="4.6640625" style="23" customWidth="1"/>
    <col min="6146" max="6146" width="23.5546875" style="23" customWidth="1"/>
    <col min="6147" max="6154" width="12.33203125" style="23" customWidth="1"/>
    <col min="6155" max="6400" width="9.77734375" style="23"/>
    <col min="6401" max="6401" width="4.6640625" style="23" customWidth="1"/>
    <col min="6402" max="6402" width="23.5546875" style="23" customWidth="1"/>
    <col min="6403" max="6410" width="12.33203125" style="23" customWidth="1"/>
    <col min="6411" max="6656" width="9.77734375" style="23"/>
    <col min="6657" max="6657" width="4.6640625" style="23" customWidth="1"/>
    <col min="6658" max="6658" width="23.5546875" style="23" customWidth="1"/>
    <col min="6659" max="6666" width="12.33203125" style="23" customWidth="1"/>
    <col min="6667" max="6912" width="9.77734375" style="23"/>
    <col min="6913" max="6913" width="4.6640625" style="23" customWidth="1"/>
    <col min="6914" max="6914" width="23.5546875" style="23" customWidth="1"/>
    <col min="6915" max="6922" width="12.33203125" style="23" customWidth="1"/>
    <col min="6923" max="7168" width="9.77734375" style="23"/>
    <col min="7169" max="7169" width="4.6640625" style="23" customWidth="1"/>
    <col min="7170" max="7170" width="23.5546875" style="23" customWidth="1"/>
    <col min="7171" max="7178" width="12.33203125" style="23" customWidth="1"/>
    <col min="7179" max="7424" width="9.77734375" style="23"/>
    <col min="7425" max="7425" width="4.6640625" style="23" customWidth="1"/>
    <col min="7426" max="7426" width="23.5546875" style="23" customWidth="1"/>
    <col min="7427" max="7434" width="12.33203125" style="23" customWidth="1"/>
    <col min="7435" max="7680" width="9.77734375" style="23"/>
    <col min="7681" max="7681" width="4.6640625" style="23" customWidth="1"/>
    <col min="7682" max="7682" width="23.5546875" style="23" customWidth="1"/>
    <col min="7683" max="7690" width="12.33203125" style="23" customWidth="1"/>
    <col min="7691" max="7936" width="9.77734375" style="23"/>
    <col min="7937" max="7937" width="4.6640625" style="23" customWidth="1"/>
    <col min="7938" max="7938" width="23.5546875" style="23" customWidth="1"/>
    <col min="7939" max="7946" width="12.33203125" style="23" customWidth="1"/>
    <col min="7947" max="8192" width="9.77734375" style="23"/>
    <col min="8193" max="8193" width="4.6640625" style="23" customWidth="1"/>
    <col min="8194" max="8194" width="23.5546875" style="23" customWidth="1"/>
    <col min="8195" max="8202" width="12.33203125" style="23" customWidth="1"/>
    <col min="8203" max="8448" width="9.77734375" style="23"/>
    <col min="8449" max="8449" width="4.6640625" style="23" customWidth="1"/>
    <col min="8450" max="8450" width="23.5546875" style="23" customWidth="1"/>
    <col min="8451" max="8458" width="12.33203125" style="23" customWidth="1"/>
    <col min="8459" max="8704" width="9.77734375" style="23"/>
    <col min="8705" max="8705" width="4.6640625" style="23" customWidth="1"/>
    <col min="8706" max="8706" width="23.5546875" style="23" customWidth="1"/>
    <col min="8707" max="8714" width="12.33203125" style="23" customWidth="1"/>
    <col min="8715" max="8960" width="9.77734375" style="23"/>
    <col min="8961" max="8961" width="4.6640625" style="23" customWidth="1"/>
    <col min="8962" max="8962" width="23.5546875" style="23" customWidth="1"/>
    <col min="8963" max="8970" width="12.33203125" style="23" customWidth="1"/>
    <col min="8971" max="9216" width="9.77734375" style="23"/>
    <col min="9217" max="9217" width="4.6640625" style="23" customWidth="1"/>
    <col min="9218" max="9218" width="23.5546875" style="23" customWidth="1"/>
    <col min="9219" max="9226" width="12.33203125" style="23" customWidth="1"/>
    <col min="9227" max="9472" width="9.77734375" style="23"/>
    <col min="9473" max="9473" width="4.6640625" style="23" customWidth="1"/>
    <col min="9474" max="9474" width="23.5546875" style="23" customWidth="1"/>
    <col min="9475" max="9482" width="12.33203125" style="23" customWidth="1"/>
    <col min="9483" max="9728" width="9.77734375" style="23"/>
    <col min="9729" max="9729" width="4.6640625" style="23" customWidth="1"/>
    <col min="9730" max="9730" width="23.5546875" style="23" customWidth="1"/>
    <col min="9731" max="9738" width="12.33203125" style="23" customWidth="1"/>
    <col min="9739" max="9984" width="9.77734375" style="23"/>
    <col min="9985" max="9985" width="4.6640625" style="23" customWidth="1"/>
    <col min="9986" max="9986" width="23.5546875" style="23" customWidth="1"/>
    <col min="9987" max="9994" width="12.33203125" style="23" customWidth="1"/>
    <col min="9995" max="10240" width="9.77734375" style="23"/>
    <col min="10241" max="10241" width="4.6640625" style="23" customWidth="1"/>
    <col min="10242" max="10242" width="23.5546875" style="23" customWidth="1"/>
    <col min="10243" max="10250" width="12.33203125" style="23" customWidth="1"/>
    <col min="10251" max="10496" width="9.77734375" style="23"/>
    <col min="10497" max="10497" width="4.6640625" style="23" customWidth="1"/>
    <col min="10498" max="10498" width="23.5546875" style="23" customWidth="1"/>
    <col min="10499" max="10506" width="12.33203125" style="23" customWidth="1"/>
    <col min="10507" max="10752" width="9.77734375" style="23"/>
    <col min="10753" max="10753" width="4.6640625" style="23" customWidth="1"/>
    <col min="10754" max="10754" width="23.5546875" style="23" customWidth="1"/>
    <col min="10755" max="10762" width="12.33203125" style="23" customWidth="1"/>
    <col min="10763" max="11008" width="9.77734375" style="23"/>
    <col min="11009" max="11009" width="4.6640625" style="23" customWidth="1"/>
    <col min="11010" max="11010" width="23.5546875" style="23" customWidth="1"/>
    <col min="11011" max="11018" width="12.33203125" style="23" customWidth="1"/>
    <col min="11019" max="11264" width="9.77734375" style="23"/>
    <col min="11265" max="11265" width="4.6640625" style="23" customWidth="1"/>
    <col min="11266" max="11266" width="23.5546875" style="23" customWidth="1"/>
    <col min="11267" max="11274" width="12.33203125" style="23" customWidth="1"/>
    <col min="11275" max="11520" width="9.77734375" style="23"/>
    <col min="11521" max="11521" width="4.6640625" style="23" customWidth="1"/>
    <col min="11522" max="11522" width="23.5546875" style="23" customWidth="1"/>
    <col min="11523" max="11530" width="12.33203125" style="23" customWidth="1"/>
    <col min="11531" max="11776" width="9.77734375" style="23"/>
    <col min="11777" max="11777" width="4.6640625" style="23" customWidth="1"/>
    <col min="11778" max="11778" width="23.5546875" style="23" customWidth="1"/>
    <col min="11779" max="11786" width="12.33203125" style="23" customWidth="1"/>
    <col min="11787" max="12032" width="9.77734375" style="23"/>
    <col min="12033" max="12033" width="4.6640625" style="23" customWidth="1"/>
    <col min="12034" max="12034" width="23.5546875" style="23" customWidth="1"/>
    <col min="12035" max="12042" width="12.33203125" style="23" customWidth="1"/>
    <col min="12043" max="12288" width="9.77734375" style="23"/>
    <col min="12289" max="12289" width="4.6640625" style="23" customWidth="1"/>
    <col min="12290" max="12290" width="23.5546875" style="23" customWidth="1"/>
    <col min="12291" max="12298" width="12.33203125" style="23" customWidth="1"/>
    <col min="12299" max="12544" width="9.77734375" style="23"/>
    <col min="12545" max="12545" width="4.6640625" style="23" customWidth="1"/>
    <col min="12546" max="12546" width="23.5546875" style="23" customWidth="1"/>
    <col min="12547" max="12554" width="12.33203125" style="23" customWidth="1"/>
    <col min="12555" max="12800" width="9.77734375" style="23"/>
    <col min="12801" max="12801" width="4.6640625" style="23" customWidth="1"/>
    <col min="12802" max="12802" width="23.5546875" style="23" customWidth="1"/>
    <col min="12803" max="12810" width="12.33203125" style="23" customWidth="1"/>
    <col min="12811" max="13056" width="9.77734375" style="23"/>
    <col min="13057" max="13057" width="4.6640625" style="23" customWidth="1"/>
    <col min="13058" max="13058" width="23.5546875" style="23" customWidth="1"/>
    <col min="13059" max="13066" width="12.33203125" style="23" customWidth="1"/>
    <col min="13067" max="13312" width="9.77734375" style="23"/>
    <col min="13313" max="13313" width="4.6640625" style="23" customWidth="1"/>
    <col min="13314" max="13314" width="23.5546875" style="23" customWidth="1"/>
    <col min="13315" max="13322" width="12.33203125" style="23" customWidth="1"/>
    <col min="13323" max="13568" width="9.77734375" style="23"/>
    <col min="13569" max="13569" width="4.6640625" style="23" customWidth="1"/>
    <col min="13570" max="13570" width="23.5546875" style="23" customWidth="1"/>
    <col min="13571" max="13578" width="12.33203125" style="23" customWidth="1"/>
    <col min="13579" max="13824" width="9.77734375" style="23"/>
    <col min="13825" max="13825" width="4.6640625" style="23" customWidth="1"/>
    <col min="13826" max="13826" width="23.5546875" style="23" customWidth="1"/>
    <col min="13827" max="13834" width="12.33203125" style="23" customWidth="1"/>
    <col min="13835" max="14080" width="9.77734375" style="23"/>
    <col min="14081" max="14081" width="4.6640625" style="23" customWidth="1"/>
    <col min="14082" max="14082" width="23.5546875" style="23" customWidth="1"/>
    <col min="14083" max="14090" width="12.33203125" style="23" customWidth="1"/>
    <col min="14091" max="14336" width="9.77734375" style="23"/>
    <col min="14337" max="14337" width="4.6640625" style="23" customWidth="1"/>
    <col min="14338" max="14338" width="23.5546875" style="23" customWidth="1"/>
    <col min="14339" max="14346" width="12.33203125" style="23" customWidth="1"/>
    <col min="14347" max="14592" width="9.77734375" style="23"/>
    <col min="14593" max="14593" width="4.6640625" style="23" customWidth="1"/>
    <col min="14594" max="14594" width="23.5546875" style="23" customWidth="1"/>
    <col min="14595" max="14602" width="12.33203125" style="23" customWidth="1"/>
    <col min="14603" max="14848" width="9.77734375" style="23"/>
    <col min="14849" max="14849" width="4.6640625" style="23" customWidth="1"/>
    <col min="14850" max="14850" width="23.5546875" style="23" customWidth="1"/>
    <col min="14851" max="14858" width="12.33203125" style="23" customWidth="1"/>
    <col min="14859" max="15104" width="9.77734375" style="23"/>
    <col min="15105" max="15105" width="4.6640625" style="23" customWidth="1"/>
    <col min="15106" max="15106" width="23.5546875" style="23" customWidth="1"/>
    <col min="15107" max="15114" width="12.33203125" style="23" customWidth="1"/>
    <col min="15115" max="15360" width="9.77734375" style="23"/>
    <col min="15361" max="15361" width="4.6640625" style="23" customWidth="1"/>
    <col min="15362" max="15362" width="23.5546875" style="23" customWidth="1"/>
    <col min="15363" max="15370" width="12.33203125" style="23" customWidth="1"/>
    <col min="15371" max="15616" width="9.77734375" style="23"/>
    <col min="15617" max="15617" width="4.6640625" style="23" customWidth="1"/>
    <col min="15618" max="15618" width="23.5546875" style="23" customWidth="1"/>
    <col min="15619" max="15626" width="12.33203125" style="23" customWidth="1"/>
    <col min="15627" max="15872" width="9.77734375" style="23"/>
    <col min="15873" max="15873" width="4.6640625" style="23" customWidth="1"/>
    <col min="15874" max="15874" width="23.5546875" style="23" customWidth="1"/>
    <col min="15875" max="15882" width="12.33203125" style="23" customWidth="1"/>
    <col min="15883" max="16128" width="9.77734375" style="23"/>
    <col min="16129" max="16129" width="4.6640625" style="23" customWidth="1"/>
    <col min="16130" max="16130" width="23.5546875" style="23" customWidth="1"/>
    <col min="16131" max="16138" width="12.33203125" style="23" customWidth="1"/>
    <col min="16139" max="16384" width="9.77734375" style="23"/>
  </cols>
  <sheetData>
    <row r="1" spans="1:10" ht="31.05" customHeight="1">
      <c r="A1" s="22" t="s">
        <v>14</v>
      </c>
      <c r="B1" s="22"/>
    </row>
    <row r="2" spans="1:10" ht="45" customHeight="1">
      <c r="A2" s="24" t="s">
        <v>223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" customHeight="1" thickBot="1">
      <c r="G3" s="57" t="s">
        <v>15</v>
      </c>
      <c r="H3" s="57"/>
      <c r="I3" s="57"/>
      <c r="J3" s="57"/>
    </row>
    <row r="4" spans="1:10" s="28" customFormat="1" ht="36.75" customHeight="1">
      <c r="A4" s="58" t="s">
        <v>16</v>
      </c>
      <c r="B4" s="59" t="s">
        <v>17</v>
      </c>
      <c r="C4" s="59"/>
      <c r="D4" s="59" t="s">
        <v>19</v>
      </c>
      <c r="E4" s="59"/>
      <c r="F4" s="59"/>
      <c r="G4" s="59" t="s">
        <v>21</v>
      </c>
      <c r="H4" s="59"/>
      <c r="I4" s="59"/>
      <c r="J4" s="60" t="s">
        <v>22</v>
      </c>
    </row>
    <row r="5" spans="1:10" s="28" customFormat="1" ht="28.95" customHeight="1">
      <c r="A5" s="61"/>
      <c r="B5" s="62"/>
      <c r="C5" s="62"/>
      <c r="D5" s="63" t="s">
        <v>23</v>
      </c>
      <c r="E5" s="63" t="s">
        <v>24</v>
      </c>
      <c r="F5" s="63" t="s">
        <v>25</v>
      </c>
      <c r="G5" s="63" t="s">
        <v>23</v>
      </c>
      <c r="H5" s="63" t="s">
        <v>24</v>
      </c>
      <c r="I5" s="63" t="s">
        <v>27</v>
      </c>
      <c r="J5" s="64"/>
    </row>
    <row r="6" spans="1:10" s="32" customFormat="1" ht="28.95" customHeight="1">
      <c r="A6" s="82">
        <v>1</v>
      </c>
      <c r="B6" s="83" t="s">
        <v>162</v>
      </c>
      <c r="C6" s="83" t="s">
        <v>163</v>
      </c>
      <c r="D6" s="84">
        <v>40</v>
      </c>
      <c r="E6" s="84">
        <v>40</v>
      </c>
      <c r="F6" s="84">
        <v>80</v>
      </c>
      <c r="G6" s="84">
        <f t="shared" ref="G6:H21" si="0">D6</f>
        <v>40</v>
      </c>
      <c r="H6" s="84">
        <f t="shared" si="0"/>
        <v>40</v>
      </c>
      <c r="I6" s="84">
        <f t="shared" ref="I6:I26" si="1">G6+H6</f>
        <v>80</v>
      </c>
      <c r="J6" s="85"/>
    </row>
    <row r="7" spans="1:10" s="32" customFormat="1" ht="28.95" customHeight="1">
      <c r="A7" s="82"/>
      <c r="B7" s="83"/>
      <c r="C7" s="83" t="s">
        <v>164</v>
      </c>
      <c r="D7" s="84">
        <v>50</v>
      </c>
      <c r="E7" s="84">
        <v>50</v>
      </c>
      <c r="F7" s="84">
        <v>100</v>
      </c>
      <c r="G7" s="84">
        <f t="shared" si="0"/>
        <v>50</v>
      </c>
      <c r="H7" s="84">
        <f t="shared" si="0"/>
        <v>50</v>
      </c>
      <c r="I7" s="84">
        <f t="shared" si="1"/>
        <v>100</v>
      </c>
      <c r="J7" s="85"/>
    </row>
    <row r="8" spans="1:10" s="38" customFormat="1" ht="28.95" customHeight="1">
      <c r="A8" s="86"/>
      <c r="B8" s="87"/>
      <c r="C8" s="87" t="s">
        <v>138</v>
      </c>
      <c r="D8" s="88">
        <v>90</v>
      </c>
      <c r="E8" s="88">
        <v>90</v>
      </c>
      <c r="F8" s="88">
        <v>180</v>
      </c>
      <c r="G8" s="88">
        <f t="shared" si="0"/>
        <v>90</v>
      </c>
      <c r="H8" s="88">
        <f t="shared" si="0"/>
        <v>90</v>
      </c>
      <c r="I8" s="88">
        <f t="shared" si="1"/>
        <v>180</v>
      </c>
      <c r="J8" s="89"/>
    </row>
    <row r="9" spans="1:10" s="32" customFormat="1" ht="28.95" customHeight="1">
      <c r="A9" s="82">
        <v>2</v>
      </c>
      <c r="B9" s="83" t="s">
        <v>165</v>
      </c>
      <c r="C9" s="83" t="s">
        <v>166</v>
      </c>
      <c r="D9" s="84">
        <v>50</v>
      </c>
      <c r="E9" s="84">
        <v>50</v>
      </c>
      <c r="F9" s="84">
        <v>100</v>
      </c>
      <c r="G9" s="84">
        <f t="shared" si="0"/>
        <v>50</v>
      </c>
      <c r="H9" s="84">
        <f t="shared" si="0"/>
        <v>50</v>
      </c>
      <c r="I9" s="84">
        <f t="shared" si="1"/>
        <v>100</v>
      </c>
      <c r="J9" s="85"/>
    </row>
    <row r="10" spans="1:10" s="32" customFormat="1" ht="28.95" customHeight="1">
      <c r="A10" s="82"/>
      <c r="B10" s="83"/>
      <c r="C10" s="83" t="s">
        <v>167</v>
      </c>
      <c r="D10" s="84">
        <v>60</v>
      </c>
      <c r="E10" s="84">
        <v>60</v>
      </c>
      <c r="F10" s="84">
        <v>120</v>
      </c>
      <c r="G10" s="84">
        <f t="shared" si="0"/>
        <v>60</v>
      </c>
      <c r="H10" s="84">
        <f t="shared" si="0"/>
        <v>60</v>
      </c>
      <c r="I10" s="84">
        <f t="shared" si="1"/>
        <v>120</v>
      </c>
      <c r="J10" s="85"/>
    </row>
    <row r="11" spans="1:10" s="32" customFormat="1" ht="28.95" customHeight="1">
      <c r="A11" s="82"/>
      <c r="B11" s="83"/>
      <c r="C11" s="83" t="s">
        <v>168</v>
      </c>
      <c r="D11" s="84">
        <v>50</v>
      </c>
      <c r="E11" s="84">
        <v>50</v>
      </c>
      <c r="F11" s="84">
        <v>100</v>
      </c>
      <c r="G11" s="84">
        <f t="shared" si="0"/>
        <v>50</v>
      </c>
      <c r="H11" s="84">
        <f t="shared" si="0"/>
        <v>50</v>
      </c>
      <c r="I11" s="84">
        <f t="shared" si="1"/>
        <v>100</v>
      </c>
      <c r="J11" s="85"/>
    </row>
    <row r="12" spans="1:10" s="32" customFormat="1" ht="28.95" customHeight="1">
      <c r="A12" s="82"/>
      <c r="B12" s="83"/>
      <c r="C12" s="83" t="s">
        <v>169</v>
      </c>
      <c r="D12" s="84">
        <v>50</v>
      </c>
      <c r="E12" s="84">
        <v>50</v>
      </c>
      <c r="F12" s="84">
        <v>100</v>
      </c>
      <c r="G12" s="84">
        <f t="shared" si="0"/>
        <v>50</v>
      </c>
      <c r="H12" s="84">
        <f t="shared" si="0"/>
        <v>50</v>
      </c>
      <c r="I12" s="84">
        <f t="shared" si="1"/>
        <v>100</v>
      </c>
      <c r="J12" s="85"/>
    </row>
    <row r="13" spans="1:10" s="32" customFormat="1" ht="28.95" customHeight="1">
      <c r="A13" s="82"/>
      <c r="B13" s="83"/>
      <c r="C13" s="83" t="s">
        <v>170</v>
      </c>
      <c r="D13" s="84">
        <v>40</v>
      </c>
      <c r="E13" s="84">
        <v>40</v>
      </c>
      <c r="F13" s="84">
        <v>80</v>
      </c>
      <c r="G13" s="84">
        <f t="shared" si="0"/>
        <v>40</v>
      </c>
      <c r="H13" s="84">
        <f t="shared" si="0"/>
        <v>40</v>
      </c>
      <c r="I13" s="84">
        <f t="shared" si="1"/>
        <v>80</v>
      </c>
      <c r="J13" s="85"/>
    </row>
    <row r="14" spans="1:10" s="32" customFormat="1" ht="28.95" customHeight="1">
      <c r="A14" s="82"/>
      <c r="B14" s="83"/>
      <c r="C14" s="83" t="s">
        <v>171</v>
      </c>
      <c r="D14" s="84">
        <v>60</v>
      </c>
      <c r="E14" s="84">
        <v>60</v>
      </c>
      <c r="F14" s="84">
        <v>120</v>
      </c>
      <c r="G14" s="84">
        <f t="shared" si="0"/>
        <v>60</v>
      </c>
      <c r="H14" s="84">
        <f t="shared" si="0"/>
        <v>60</v>
      </c>
      <c r="I14" s="84">
        <f t="shared" si="1"/>
        <v>120</v>
      </c>
      <c r="J14" s="85"/>
    </row>
    <row r="15" spans="1:10" s="32" customFormat="1" ht="28.95" customHeight="1">
      <c r="A15" s="82"/>
      <c r="B15" s="83"/>
      <c r="C15" s="83" t="s">
        <v>172</v>
      </c>
      <c r="D15" s="84">
        <v>60</v>
      </c>
      <c r="E15" s="84">
        <v>60</v>
      </c>
      <c r="F15" s="84">
        <v>120</v>
      </c>
      <c r="G15" s="84">
        <f t="shared" si="0"/>
        <v>60</v>
      </c>
      <c r="H15" s="84">
        <f t="shared" si="0"/>
        <v>60</v>
      </c>
      <c r="I15" s="84">
        <f t="shared" si="1"/>
        <v>120</v>
      </c>
      <c r="J15" s="85"/>
    </row>
    <row r="16" spans="1:10" s="32" customFormat="1" ht="28.95" customHeight="1">
      <c r="A16" s="82"/>
      <c r="B16" s="83"/>
      <c r="C16" s="83" t="s">
        <v>173</v>
      </c>
      <c r="D16" s="84">
        <v>50</v>
      </c>
      <c r="E16" s="84">
        <v>50</v>
      </c>
      <c r="F16" s="84">
        <v>100</v>
      </c>
      <c r="G16" s="84">
        <f t="shared" si="0"/>
        <v>50</v>
      </c>
      <c r="H16" s="84">
        <f t="shared" si="0"/>
        <v>50</v>
      </c>
      <c r="I16" s="84">
        <f t="shared" si="1"/>
        <v>100</v>
      </c>
      <c r="J16" s="85"/>
    </row>
    <row r="17" spans="1:10" s="32" customFormat="1" ht="28.95" customHeight="1">
      <c r="A17" s="82"/>
      <c r="B17" s="83"/>
      <c r="C17" s="83" t="s">
        <v>174</v>
      </c>
      <c r="D17" s="84">
        <v>60</v>
      </c>
      <c r="E17" s="84">
        <v>60</v>
      </c>
      <c r="F17" s="84">
        <v>120</v>
      </c>
      <c r="G17" s="84">
        <f t="shared" si="0"/>
        <v>60</v>
      </c>
      <c r="H17" s="84">
        <f t="shared" si="0"/>
        <v>60</v>
      </c>
      <c r="I17" s="84">
        <f t="shared" si="1"/>
        <v>120</v>
      </c>
      <c r="J17" s="85"/>
    </row>
    <row r="18" spans="1:10" s="32" customFormat="1" ht="28.95" customHeight="1">
      <c r="A18" s="82"/>
      <c r="B18" s="83"/>
      <c r="C18" s="83" t="s">
        <v>134</v>
      </c>
      <c r="D18" s="84">
        <v>50</v>
      </c>
      <c r="E18" s="84">
        <v>50</v>
      </c>
      <c r="F18" s="84">
        <v>100</v>
      </c>
      <c r="G18" s="84">
        <f t="shared" si="0"/>
        <v>50</v>
      </c>
      <c r="H18" s="84">
        <f t="shared" si="0"/>
        <v>50</v>
      </c>
      <c r="I18" s="84">
        <f t="shared" si="1"/>
        <v>100</v>
      </c>
      <c r="J18" s="85"/>
    </row>
    <row r="19" spans="1:10" s="38" customFormat="1" ht="28.95" customHeight="1">
      <c r="A19" s="86"/>
      <c r="B19" s="87"/>
      <c r="C19" s="87" t="s">
        <v>138</v>
      </c>
      <c r="D19" s="88">
        <f>SUM(D9:D18)</f>
        <v>530</v>
      </c>
      <c r="E19" s="88">
        <f>SUM(E9:E18)</f>
        <v>530</v>
      </c>
      <c r="F19" s="88">
        <f>SUM(F9:F18)</f>
        <v>1060</v>
      </c>
      <c r="G19" s="88">
        <f t="shared" si="0"/>
        <v>530</v>
      </c>
      <c r="H19" s="88">
        <f t="shared" si="0"/>
        <v>530</v>
      </c>
      <c r="I19" s="88">
        <f t="shared" si="1"/>
        <v>1060</v>
      </c>
      <c r="J19" s="89"/>
    </row>
    <row r="20" spans="1:10" s="32" customFormat="1" ht="28.95" customHeight="1">
      <c r="A20" s="82">
        <v>3</v>
      </c>
      <c r="B20" s="83" t="s">
        <v>175</v>
      </c>
      <c r="C20" s="83" t="s">
        <v>176</v>
      </c>
      <c r="D20" s="84">
        <v>40</v>
      </c>
      <c r="E20" s="84">
        <v>40</v>
      </c>
      <c r="F20" s="84">
        <v>80</v>
      </c>
      <c r="G20" s="84">
        <f t="shared" si="0"/>
        <v>40</v>
      </c>
      <c r="H20" s="84">
        <f t="shared" si="0"/>
        <v>40</v>
      </c>
      <c r="I20" s="84">
        <f t="shared" si="1"/>
        <v>80</v>
      </c>
      <c r="J20" s="85"/>
    </row>
    <row r="21" spans="1:10" s="32" customFormat="1" ht="28.95" customHeight="1">
      <c r="A21" s="82"/>
      <c r="B21" s="83"/>
      <c r="C21" s="83" t="s">
        <v>177</v>
      </c>
      <c r="D21" s="84">
        <v>50</v>
      </c>
      <c r="E21" s="84">
        <v>50</v>
      </c>
      <c r="F21" s="84">
        <v>100</v>
      </c>
      <c r="G21" s="84">
        <f t="shared" si="0"/>
        <v>50</v>
      </c>
      <c r="H21" s="84">
        <f t="shared" si="0"/>
        <v>50</v>
      </c>
      <c r="I21" s="84">
        <f t="shared" si="1"/>
        <v>100</v>
      </c>
      <c r="J21" s="85"/>
    </row>
    <row r="22" spans="1:10" s="32" customFormat="1" ht="28.95" customHeight="1">
      <c r="A22" s="82"/>
      <c r="B22" s="83"/>
      <c r="C22" s="83" t="s">
        <v>178</v>
      </c>
      <c r="D22" s="84">
        <v>50</v>
      </c>
      <c r="E22" s="84">
        <v>50</v>
      </c>
      <c r="F22" s="84">
        <v>100</v>
      </c>
      <c r="G22" s="84">
        <f t="shared" ref="G22:H29" si="2">D22</f>
        <v>50</v>
      </c>
      <c r="H22" s="84">
        <f t="shared" si="2"/>
        <v>50</v>
      </c>
      <c r="I22" s="84">
        <f t="shared" si="1"/>
        <v>100</v>
      </c>
      <c r="J22" s="85"/>
    </row>
    <row r="23" spans="1:10" s="32" customFormat="1" ht="28.95" customHeight="1">
      <c r="A23" s="82"/>
      <c r="B23" s="83"/>
      <c r="C23" s="83" t="s">
        <v>179</v>
      </c>
      <c r="D23" s="84">
        <v>50</v>
      </c>
      <c r="E23" s="84">
        <v>50</v>
      </c>
      <c r="F23" s="84">
        <v>100</v>
      </c>
      <c r="G23" s="84">
        <f t="shared" si="2"/>
        <v>50</v>
      </c>
      <c r="H23" s="84">
        <f t="shared" si="2"/>
        <v>50</v>
      </c>
      <c r="I23" s="84">
        <f t="shared" si="1"/>
        <v>100</v>
      </c>
      <c r="J23" s="85"/>
    </row>
    <row r="24" spans="1:10" s="32" customFormat="1" ht="28.95" customHeight="1">
      <c r="A24" s="82"/>
      <c r="B24" s="83"/>
      <c r="C24" s="83" t="s">
        <v>180</v>
      </c>
      <c r="D24" s="84">
        <v>50</v>
      </c>
      <c r="E24" s="84">
        <v>50</v>
      </c>
      <c r="F24" s="84">
        <v>100</v>
      </c>
      <c r="G24" s="84">
        <f t="shared" si="2"/>
        <v>50</v>
      </c>
      <c r="H24" s="84">
        <f t="shared" si="2"/>
        <v>50</v>
      </c>
      <c r="I24" s="84">
        <f t="shared" si="1"/>
        <v>100</v>
      </c>
      <c r="J24" s="85"/>
    </row>
    <row r="25" spans="1:10" s="32" customFormat="1" ht="28.95" customHeight="1">
      <c r="A25" s="82"/>
      <c r="B25" s="83"/>
      <c r="C25" s="83" t="s">
        <v>181</v>
      </c>
      <c r="D25" s="84">
        <v>50</v>
      </c>
      <c r="E25" s="84">
        <v>50</v>
      </c>
      <c r="F25" s="84">
        <v>100</v>
      </c>
      <c r="G25" s="84">
        <f t="shared" si="2"/>
        <v>50</v>
      </c>
      <c r="H25" s="84">
        <f t="shared" si="2"/>
        <v>50</v>
      </c>
      <c r="I25" s="84">
        <f t="shared" si="1"/>
        <v>100</v>
      </c>
      <c r="J25" s="85"/>
    </row>
    <row r="26" spans="1:10" s="38" customFormat="1" ht="28.95" customHeight="1">
      <c r="A26" s="86"/>
      <c r="B26" s="87"/>
      <c r="C26" s="87" t="s">
        <v>138</v>
      </c>
      <c r="D26" s="88">
        <f>SUM(D20:D25)</f>
        <v>290</v>
      </c>
      <c r="E26" s="88">
        <f>SUM(E20:E25)</f>
        <v>290</v>
      </c>
      <c r="F26" s="88">
        <f>SUM(F20:F25)</f>
        <v>580</v>
      </c>
      <c r="G26" s="88">
        <f t="shared" si="2"/>
        <v>290</v>
      </c>
      <c r="H26" s="88">
        <f t="shared" si="2"/>
        <v>290</v>
      </c>
      <c r="I26" s="88">
        <f t="shared" si="1"/>
        <v>580</v>
      </c>
      <c r="J26" s="89"/>
    </row>
    <row r="27" spans="1:10" s="32" customFormat="1" ht="28.95" customHeight="1">
      <c r="A27" s="82">
        <v>4</v>
      </c>
      <c r="B27" s="83" t="s">
        <v>182</v>
      </c>
      <c r="C27" s="83" t="s">
        <v>183</v>
      </c>
      <c r="D27" s="84">
        <v>50</v>
      </c>
      <c r="E27" s="84">
        <v>50</v>
      </c>
      <c r="F27" s="84">
        <v>100</v>
      </c>
      <c r="G27" s="84">
        <f t="shared" si="2"/>
        <v>50</v>
      </c>
      <c r="H27" s="84">
        <f t="shared" si="2"/>
        <v>50</v>
      </c>
      <c r="I27" s="84">
        <f>G27+H27</f>
        <v>100</v>
      </c>
      <c r="J27" s="85"/>
    </row>
    <row r="28" spans="1:10" s="32" customFormat="1" ht="28.95" customHeight="1">
      <c r="A28" s="82"/>
      <c r="B28" s="83"/>
      <c r="C28" s="83" t="s">
        <v>184</v>
      </c>
      <c r="D28" s="84">
        <v>60</v>
      </c>
      <c r="E28" s="84">
        <v>60</v>
      </c>
      <c r="F28" s="84">
        <v>120</v>
      </c>
      <c r="G28" s="84">
        <f t="shared" si="2"/>
        <v>60</v>
      </c>
      <c r="H28" s="84">
        <f t="shared" si="2"/>
        <v>60</v>
      </c>
      <c r="I28" s="84">
        <f>G28+H28</f>
        <v>120</v>
      </c>
      <c r="J28" s="85"/>
    </row>
    <row r="29" spans="1:10" s="38" customFormat="1" ht="28.95" customHeight="1">
      <c r="A29" s="86"/>
      <c r="B29" s="87"/>
      <c r="C29" s="87" t="s">
        <v>138</v>
      </c>
      <c r="D29" s="88">
        <f>SUM(D27:D28)</f>
        <v>110</v>
      </c>
      <c r="E29" s="88">
        <f>SUM(E27:E28)</f>
        <v>110</v>
      </c>
      <c r="F29" s="88">
        <f>SUM(F27:F28)</f>
        <v>220</v>
      </c>
      <c r="G29" s="88">
        <f t="shared" si="2"/>
        <v>110</v>
      </c>
      <c r="H29" s="88">
        <f t="shared" si="2"/>
        <v>110</v>
      </c>
      <c r="I29" s="88">
        <f>G29+H29</f>
        <v>220</v>
      </c>
      <c r="J29" s="89"/>
    </row>
    <row r="30" spans="1:10" s="38" customFormat="1" ht="28.95" customHeight="1" thickBot="1">
      <c r="A30" s="90"/>
      <c r="B30" s="91"/>
      <c r="C30" s="91" t="s">
        <v>49</v>
      </c>
      <c r="D30" s="92">
        <f t="shared" ref="D30:I30" si="3">D8+D19+D26+D29</f>
        <v>1020</v>
      </c>
      <c r="E30" s="92">
        <f t="shared" si="3"/>
        <v>1020</v>
      </c>
      <c r="F30" s="92">
        <f t="shared" si="3"/>
        <v>2040</v>
      </c>
      <c r="G30" s="92">
        <f t="shared" si="3"/>
        <v>1020</v>
      </c>
      <c r="H30" s="92">
        <f t="shared" si="3"/>
        <v>1020</v>
      </c>
      <c r="I30" s="92">
        <f t="shared" si="3"/>
        <v>2040</v>
      </c>
      <c r="J30" s="93"/>
    </row>
    <row r="31" spans="1:10">
      <c r="A31" s="94"/>
      <c r="B31" s="95"/>
      <c r="C31" s="95"/>
      <c r="D31" s="95"/>
      <c r="E31" s="95"/>
      <c r="F31" s="95"/>
      <c r="G31" s="95"/>
      <c r="H31" s="95"/>
      <c r="I31" s="95"/>
      <c r="J31" s="95"/>
    </row>
    <row r="32" spans="1:10">
      <c r="A32" s="94"/>
      <c r="B32" s="95"/>
      <c r="C32" s="95"/>
      <c r="D32" s="95"/>
      <c r="E32" s="95"/>
      <c r="F32" s="95"/>
      <c r="G32" s="95"/>
      <c r="H32" s="95"/>
      <c r="I32" s="95"/>
      <c r="J32" s="95"/>
    </row>
  </sheetData>
  <mergeCells count="8">
    <mergeCell ref="A1:B1"/>
    <mergeCell ref="A2:J2"/>
    <mergeCell ref="G3:J3"/>
    <mergeCell ref="A4:A5"/>
    <mergeCell ref="B4:C5"/>
    <mergeCell ref="D4:F4"/>
    <mergeCell ref="G4:I4"/>
    <mergeCell ref="J4:J5"/>
  </mergeCells>
  <phoneticPr fontId="1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54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31"/>
  <sheetViews>
    <sheetView zoomScale="78" zoomScaleNormal="78" workbookViewId="0">
      <pane xSplit="3" ySplit="5" topLeftCell="E12" activePane="bottomRight" state="frozen"/>
      <selection pane="topRight"/>
      <selection pane="bottomLeft"/>
      <selection pane="bottomRight" activeCell="P13" sqref="P13"/>
    </sheetView>
  </sheetViews>
  <sheetFormatPr defaultColWidth="10" defaultRowHeight="15.6"/>
  <cols>
    <col min="1" max="1" width="4.6640625" style="25" customWidth="1"/>
    <col min="2" max="2" width="13.5546875" style="23" customWidth="1"/>
    <col min="3" max="3" width="33.88671875" style="23" bestFit="1" customWidth="1"/>
    <col min="4" max="5" width="12.5546875" style="23" customWidth="1"/>
    <col min="6" max="6" width="15.6640625" style="23" bestFit="1" customWidth="1"/>
    <col min="7" max="9" width="13.109375" style="23" customWidth="1"/>
    <col min="10" max="11" width="11.33203125" style="23" customWidth="1"/>
    <col min="12" max="12" width="16.5546875" style="23" customWidth="1"/>
    <col min="13" max="15" width="16.109375" style="23" bestFit="1" customWidth="1"/>
    <col min="16" max="16" width="11" style="23" customWidth="1"/>
    <col min="17" max="256" width="10" style="23"/>
    <col min="257" max="257" width="4.6640625" style="23" customWidth="1"/>
    <col min="258" max="258" width="13.5546875" style="23" customWidth="1"/>
    <col min="259" max="259" width="33.88671875" style="23" bestFit="1" customWidth="1"/>
    <col min="260" max="261" width="12.5546875" style="23" customWidth="1"/>
    <col min="262" max="262" width="15.6640625" style="23" bestFit="1" customWidth="1"/>
    <col min="263" max="265" width="13.109375" style="23" customWidth="1"/>
    <col min="266" max="267" width="11.33203125" style="23" customWidth="1"/>
    <col min="268" max="268" width="16.5546875" style="23" customWidth="1"/>
    <col min="269" max="271" width="16.109375" style="23" bestFit="1" customWidth="1"/>
    <col min="272" max="272" width="11" style="23" customWidth="1"/>
    <col min="273" max="512" width="10" style="23"/>
    <col min="513" max="513" width="4.6640625" style="23" customWidth="1"/>
    <col min="514" max="514" width="13.5546875" style="23" customWidth="1"/>
    <col min="515" max="515" width="33.88671875" style="23" bestFit="1" customWidth="1"/>
    <col min="516" max="517" width="12.5546875" style="23" customWidth="1"/>
    <col min="518" max="518" width="15.6640625" style="23" bestFit="1" customWidth="1"/>
    <col min="519" max="521" width="13.109375" style="23" customWidth="1"/>
    <col min="522" max="523" width="11.33203125" style="23" customWidth="1"/>
    <col min="524" max="524" width="16.5546875" style="23" customWidth="1"/>
    <col min="525" max="527" width="16.109375" style="23" bestFit="1" customWidth="1"/>
    <col min="528" max="528" width="11" style="23" customWidth="1"/>
    <col min="529" max="768" width="10" style="23"/>
    <col min="769" max="769" width="4.6640625" style="23" customWidth="1"/>
    <col min="770" max="770" width="13.5546875" style="23" customWidth="1"/>
    <col min="771" max="771" width="33.88671875" style="23" bestFit="1" customWidth="1"/>
    <col min="772" max="773" width="12.5546875" style="23" customWidth="1"/>
    <col min="774" max="774" width="15.6640625" style="23" bestFit="1" customWidth="1"/>
    <col min="775" max="777" width="13.109375" style="23" customWidth="1"/>
    <col min="778" max="779" width="11.33203125" style="23" customWidth="1"/>
    <col min="780" max="780" width="16.5546875" style="23" customWidth="1"/>
    <col min="781" max="783" width="16.109375" style="23" bestFit="1" customWidth="1"/>
    <col min="784" max="784" width="11" style="23" customWidth="1"/>
    <col min="785" max="1024" width="10" style="23"/>
    <col min="1025" max="1025" width="4.6640625" style="23" customWidth="1"/>
    <col min="1026" max="1026" width="13.5546875" style="23" customWidth="1"/>
    <col min="1027" max="1027" width="33.88671875" style="23" bestFit="1" customWidth="1"/>
    <col min="1028" max="1029" width="12.5546875" style="23" customWidth="1"/>
    <col min="1030" max="1030" width="15.6640625" style="23" bestFit="1" customWidth="1"/>
    <col min="1031" max="1033" width="13.109375" style="23" customWidth="1"/>
    <col min="1034" max="1035" width="11.33203125" style="23" customWidth="1"/>
    <col min="1036" max="1036" width="16.5546875" style="23" customWidth="1"/>
    <col min="1037" max="1039" width="16.109375" style="23" bestFit="1" customWidth="1"/>
    <col min="1040" max="1040" width="11" style="23" customWidth="1"/>
    <col min="1041" max="1280" width="10" style="23"/>
    <col min="1281" max="1281" width="4.6640625" style="23" customWidth="1"/>
    <col min="1282" max="1282" width="13.5546875" style="23" customWidth="1"/>
    <col min="1283" max="1283" width="33.88671875" style="23" bestFit="1" customWidth="1"/>
    <col min="1284" max="1285" width="12.5546875" style="23" customWidth="1"/>
    <col min="1286" max="1286" width="15.6640625" style="23" bestFit="1" customWidth="1"/>
    <col min="1287" max="1289" width="13.109375" style="23" customWidth="1"/>
    <col min="1290" max="1291" width="11.33203125" style="23" customWidth="1"/>
    <col min="1292" max="1292" width="16.5546875" style="23" customWidth="1"/>
    <col min="1293" max="1295" width="16.109375" style="23" bestFit="1" customWidth="1"/>
    <col min="1296" max="1296" width="11" style="23" customWidth="1"/>
    <col min="1297" max="1536" width="10" style="23"/>
    <col min="1537" max="1537" width="4.6640625" style="23" customWidth="1"/>
    <col min="1538" max="1538" width="13.5546875" style="23" customWidth="1"/>
    <col min="1539" max="1539" width="33.88671875" style="23" bestFit="1" customWidth="1"/>
    <col min="1540" max="1541" width="12.5546875" style="23" customWidth="1"/>
    <col min="1542" max="1542" width="15.6640625" style="23" bestFit="1" customWidth="1"/>
    <col min="1543" max="1545" width="13.109375" style="23" customWidth="1"/>
    <col min="1546" max="1547" width="11.33203125" style="23" customWidth="1"/>
    <col min="1548" max="1548" width="16.5546875" style="23" customWidth="1"/>
    <col min="1549" max="1551" width="16.109375" style="23" bestFit="1" customWidth="1"/>
    <col min="1552" max="1552" width="11" style="23" customWidth="1"/>
    <col min="1553" max="1792" width="10" style="23"/>
    <col min="1793" max="1793" width="4.6640625" style="23" customWidth="1"/>
    <col min="1794" max="1794" width="13.5546875" style="23" customWidth="1"/>
    <col min="1795" max="1795" width="33.88671875" style="23" bestFit="1" customWidth="1"/>
    <col min="1796" max="1797" width="12.5546875" style="23" customWidth="1"/>
    <col min="1798" max="1798" width="15.6640625" style="23" bestFit="1" customWidth="1"/>
    <col min="1799" max="1801" width="13.109375" style="23" customWidth="1"/>
    <col min="1802" max="1803" width="11.33203125" style="23" customWidth="1"/>
    <col min="1804" max="1804" width="16.5546875" style="23" customWidth="1"/>
    <col min="1805" max="1807" width="16.109375" style="23" bestFit="1" customWidth="1"/>
    <col min="1808" max="1808" width="11" style="23" customWidth="1"/>
    <col min="1809" max="2048" width="10" style="23"/>
    <col min="2049" max="2049" width="4.6640625" style="23" customWidth="1"/>
    <col min="2050" max="2050" width="13.5546875" style="23" customWidth="1"/>
    <col min="2051" max="2051" width="33.88671875" style="23" bestFit="1" customWidth="1"/>
    <col min="2052" max="2053" width="12.5546875" style="23" customWidth="1"/>
    <col min="2054" max="2054" width="15.6640625" style="23" bestFit="1" customWidth="1"/>
    <col min="2055" max="2057" width="13.109375" style="23" customWidth="1"/>
    <col min="2058" max="2059" width="11.33203125" style="23" customWidth="1"/>
    <col min="2060" max="2060" width="16.5546875" style="23" customWidth="1"/>
    <col min="2061" max="2063" width="16.109375" style="23" bestFit="1" customWidth="1"/>
    <col min="2064" max="2064" width="11" style="23" customWidth="1"/>
    <col min="2065" max="2304" width="10" style="23"/>
    <col min="2305" max="2305" width="4.6640625" style="23" customWidth="1"/>
    <col min="2306" max="2306" width="13.5546875" style="23" customWidth="1"/>
    <col min="2307" max="2307" width="33.88671875" style="23" bestFit="1" customWidth="1"/>
    <col min="2308" max="2309" width="12.5546875" style="23" customWidth="1"/>
    <col min="2310" max="2310" width="15.6640625" style="23" bestFit="1" customWidth="1"/>
    <col min="2311" max="2313" width="13.109375" style="23" customWidth="1"/>
    <col min="2314" max="2315" width="11.33203125" style="23" customWidth="1"/>
    <col min="2316" max="2316" width="16.5546875" style="23" customWidth="1"/>
    <col min="2317" max="2319" width="16.109375" style="23" bestFit="1" customWidth="1"/>
    <col min="2320" max="2320" width="11" style="23" customWidth="1"/>
    <col min="2321" max="2560" width="10" style="23"/>
    <col min="2561" max="2561" width="4.6640625" style="23" customWidth="1"/>
    <col min="2562" max="2562" width="13.5546875" style="23" customWidth="1"/>
    <col min="2563" max="2563" width="33.88671875" style="23" bestFit="1" customWidth="1"/>
    <col min="2564" max="2565" width="12.5546875" style="23" customWidth="1"/>
    <col min="2566" max="2566" width="15.6640625" style="23" bestFit="1" customWidth="1"/>
    <col min="2567" max="2569" width="13.109375" style="23" customWidth="1"/>
    <col min="2570" max="2571" width="11.33203125" style="23" customWidth="1"/>
    <col min="2572" max="2572" width="16.5546875" style="23" customWidth="1"/>
    <col min="2573" max="2575" width="16.109375" style="23" bestFit="1" customWidth="1"/>
    <col min="2576" max="2576" width="11" style="23" customWidth="1"/>
    <col min="2577" max="2816" width="10" style="23"/>
    <col min="2817" max="2817" width="4.6640625" style="23" customWidth="1"/>
    <col min="2818" max="2818" width="13.5546875" style="23" customWidth="1"/>
    <col min="2819" max="2819" width="33.88671875" style="23" bestFit="1" customWidth="1"/>
    <col min="2820" max="2821" width="12.5546875" style="23" customWidth="1"/>
    <col min="2822" max="2822" width="15.6640625" style="23" bestFit="1" customWidth="1"/>
    <col min="2823" max="2825" width="13.109375" style="23" customWidth="1"/>
    <col min="2826" max="2827" width="11.33203125" style="23" customWidth="1"/>
    <col min="2828" max="2828" width="16.5546875" style="23" customWidth="1"/>
    <col min="2829" max="2831" width="16.109375" style="23" bestFit="1" customWidth="1"/>
    <col min="2832" max="2832" width="11" style="23" customWidth="1"/>
    <col min="2833" max="3072" width="10" style="23"/>
    <col min="3073" max="3073" width="4.6640625" style="23" customWidth="1"/>
    <col min="3074" max="3074" width="13.5546875" style="23" customWidth="1"/>
    <col min="3075" max="3075" width="33.88671875" style="23" bestFit="1" customWidth="1"/>
    <col min="3076" max="3077" width="12.5546875" style="23" customWidth="1"/>
    <col min="3078" max="3078" width="15.6640625" style="23" bestFit="1" customWidth="1"/>
    <col min="3079" max="3081" width="13.109375" style="23" customWidth="1"/>
    <col min="3082" max="3083" width="11.33203125" style="23" customWidth="1"/>
    <col min="3084" max="3084" width="16.5546875" style="23" customWidth="1"/>
    <col min="3085" max="3087" width="16.109375" style="23" bestFit="1" customWidth="1"/>
    <col min="3088" max="3088" width="11" style="23" customWidth="1"/>
    <col min="3089" max="3328" width="10" style="23"/>
    <col min="3329" max="3329" width="4.6640625" style="23" customWidth="1"/>
    <col min="3330" max="3330" width="13.5546875" style="23" customWidth="1"/>
    <col min="3331" max="3331" width="33.88671875" style="23" bestFit="1" customWidth="1"/>
    <col min="3332" max="3333" width="12.5546875" style="23" customWidth="1"/>
    <col min="3334" max="3334" width="15.6640625" style="23" bestFit="1" customWidth="1"/>
    <col min="3335" max="3337" width="13.109375" style="23" customWidth="1"/>
    <col min="3338" max="3339" width="11.33203125" style="23" customWidth="1"/>
    <col min="3340" max="3340" width="16.5546875" style="23" customWidth="1"/>
    <col min="3341" max="3343" width="16.109375" style="23" bestFit="1" customWidth="1"/>
    <col min="3344" max="3344" width="11" style="23" customWidth="1"/>
    <col min="3345" max="3584" width="10" style="23"/>
    <col min="3585" max="3585" width="4.6640625" style="23" customWidth="1"/>
    <col min="3586" max="3586" width="13.5546875" style="23" customWidth="1"/>
    <col min="3587" max="3587" width="33.88671875" style="23" bestFit="1" customWidth="1"/>
    <col min="3588" max="3589" width="12.5546875" style="23" customWidth="1"/>
    <col min="3590" max="3590" width="15.6640625" style="23" bestFit="1" customWidth="1"/>
    <col min="3591" max="3593" width="13.109375" style="23" customWidth="1"/>
    <col min="3594" max="3595" width="11.33203125" style="23" customWidth="1"/>
    <col min="3596" max="3596" width="16.5546875" style="23" customWidth="1"/>
    <col min="3597" max="3599" width="16.109375" style="23" bestFit="1" customWidth="1"/>
    <col min="3600" max="3600" width="11" style="23" customWidth="1"/>
    <col min="3601" max="3840" width="10" style="23"/>
    <col min="3841" max="3841" width="4.6640625" style="23" customWidth="1"/>
    <col min="3842" max="3842" width="13.5546875" style="23" customWidth="1"/>
    <col min="3843" max="3843" width="33.88671875" style="23" bestFit="1" customWidth="1"/>
    <col min="3844" max="3845" width="12.5546875" style="23" customWidth="1"/>
    <col min="3846" max="3846" width="15.6640625" style="23" bestFit="1" customWidth="1"/>
    <col min="3847" max="3849" width="13.109375" style="23" customWidth="1"/>
    <col min="3850" max="3851" width="11.33203125" style="23" customWidth="1"/>
    <col min="3852" max="3852" width="16.5546875" style="23" customWidth="1"/>
    <col min="3853" max="3855" width="16.109375" style="23" bestFit="1" customWidth="1"/>
    <col min="3856" max="3856" width="11" style="23" customWidth="1"/>
    <col min="3857" max="4096" width="10" style="23"/>
    <col min="4097" max="4097" width="4.6640625" style="23" customWidth="1"/>
    <col min="4098" max="4098" width="13.5546875" style="23" customWidth="1"/>
    <col min="4099" max="4099" width="33.88671875" style="23" bestFit="1" customWidth="1"/>
    <col min="4100" max="4101" width="12.5546875" style="23" customWidth="1"/>
    <col min="4102" max="4102" width="15.6640625" style="23" bestFit="1" customWidth="1"/>
    <col min="4103" max="4105" width="13.109375" style="23" customWidth="1"/>
    <col min="4106" max="4107" width="11.33203125" style="23" customWidth="1"/>
    <col min="4108" max="4108" width="16.5546875" style="23" customWidth="1"/>
    <col min="4109" max="4111" width="16.109375" style="23" bestFit="1" customWidth="1"/>
    <col min="4112" max="4112" width="11" style="23" customWidth="1"/>
    <col min="4113" max="4352" width="10" style="23"/>
    <col min="4353" max="4353" width="4.6640625" style="23" customWidth="1"/>
    <col min="4354" max="4354" width="13.5546875" style="23" customWidth="1"/>
    <col min="4355" max="4355" width="33.88671875" style="23" bestFit="1" customWidth="1"/>
    <col min="4356" max="4357" width="12.5546875" style="23" customWidth="1"/>
    <col min="4358" max="4358" width="15.6640625" style="23" bestFit="1" customWidth="1"/>
    <col min="4359" max="4361" width="13.109375" style="23" customWidth="1"/>
    <col min="4362" max="4363" width="11.33203125" style="23" customWidth="1"/>
    <col min="4364" max="4364" width="16.5546875" style="23" customWidth="1"/>
    <col min="4365" max="4367" width="16.109375" style="23" bestFit="1" customWidth="1"/>
    <col min="4368" max="4368" width="11" style="23" customWidth="1"/>
    <col min="4369" max="4608" width="10" style="23"/>
    <col min="4609" max="4609" width="4.6640625" style="23" customWidth="1"/>
    <col min="4610" max="4610" width="13.5546875" style="23" customWidth="1"/>
    <col min="4611" max="4611" width="33.88671875" style="23" bestFit="1" customWidth="1"/>
    <col min="4612" max="4613" width="12.5546875" style="23" customWidth="1"/>
    <col min="4614" max="4614" width="15.6640625" style="23" bestFit="1" customWidth="1"/>
    <col min="4615" max="4617" width="13.109375" style="23" customWidth="1"/>
    <col min="4618" max="4619" width="11.33203125" style="23" customWidth="1"/>
    <col min="4620" max="4620" width="16.5546875" style="23" customWidth="1"/>
    <col min="4621" max="4623" width="16.109375" style="23" bestFit="1" customWidth="1"/>
    <col min="4624" max="4624" width="11" style="23" customWidth="1"/>
    <col min="4625" max="4864" width="10" style="23"/>
    <col min="4865" max="4865" width="4.6640625" style="23" customWidth="1"/>
    <col min="4866" max="4866" width="13.5546875" style="23" customWidth="1"/>
    <col min="4867" max="4867" width="33.88671875" style="23" bestFit="1" customWidth="1"/>
    <col min="4868" max="4869" width="12.5546875" style="23" customWidth="1"/>
    <col min="4870" max="4870" width="15.6640625" style="23" bestFit="1" customWidth="1"/>
    <col min="4871" max="4873" width="13.109375" style="23" customWidth="1"/>
    <col min="4874" max="4875" width="11.33203125" style="23" customWidth="1"/>
    <col min="4876" max="4876" width="16.5546875" style="23" customWidth="1"/>
    <col min="4877" max="4879" width="16.109375" style="23" bestFit="1" customWidth="1"/>
    <col min="4880" max="4880" width="11" style="23" customWidth="1"/>
    <col min="4881" max="5120" width="10" style="23"/>
    <col min="5121" max="5121" width="4.6640625" style="23" customWidth="1"/>
    <col min="5122" max="5122" width="13.5546875" style="23" customWidth="1"/>
    <col min="5123" max="5123" width="33.88671875" style="23" bestFit="1" customWidth="1"/>
    <col min="5124" max="5125" width="12.5546875" style="23" customWidth="1"/>
    <col min="5126" max="5126" width="15.6640625" style="23" bestFit="1" customWidth="1"/>
    <col min="5127" max="5129" width="13.109375" style="23" customWidth="1"/>
    <col min="5130" max="5131" width="11.33203125" style="23" customWidth="1"/>
    <col min="5132" max="5132" width="16.5546875" style="23" customWidth="1"/>
    <col min="5133" max="5135" width="16.109375" style="23" bestFit="1" customWidth="1"/>
    <col min="5136" max="5136" width="11" style="23" customWidth="1"/>
    <col min="5137" max="5376" width="10" style="23"/>
    <col min="5377" max="5377" width="4.6640625" style="23" customWidth="1"/>
    <col min="5378" max="5378" width="13.5546875" style="23" customWidth="1"/>
    <col min="5379" max="5379" width="33.88671875" style="23" bestFit="1" customWidth="1"/>
    <col min="5380" max="5381" width="12.5546875" style="23" customWidth="1"/>
    <col min="5382" max="5382" width="15.6640625" style="23" bestFit="1" customWidth="1"/>
    <col min="5383" max="5385" width="13.109375" style="23" customWidth="1"/>
    <col min="5386" max="5387" width="11.33203125" style="23" customWidth="1"/>
    <col min="5388" max="5388" width="16.5546875" style="23" customWidth="1"/>
    <col min="5389" max="5391" width="16.109375" style="23" bestFit="1" customWidth="1"/>
    <col min="5392" max="5392" width="11" style="23" customWidth="1"/>
    <col min="5393" max="5632" width="10" style="23"/>
    <col min="5633" max="5633" width="4.6640625" style="23" customWidth="1"/>
    <col min="5634" max="5634" width="13.5546875" style="23" customWidth="1"/>
    <col min="5635" max="5635" width="33.88671875" style="23" bestFit="1" customWidth="1"/>
    <col min="5636" max="5637" width="12.5546875" style="23" customWidth="1"/>
    <col min="5638" max="5638" width="15.6640625" style="23" bestFit="1" customWidth="1"/>
    <col min="5639" max="5641" width="13.109375" style="23" customWidth="1"/>
    <col min="5642" max="5643" width="11.33203125" style="23" customWidth="1"/>
    <col min="5644" max="5644" width="16.5546875" style="23" customWidth="1"/>
    <col min="5645" max="5647" width="16.109375" style="23" bestFit="1" customWidth="1"/>
    <col min="5648" max="5648" width="11" style="23" customWidth="1"/>
    <col min="5649" max="5888" width="10" style="23"/>
    <col min="5889" max="5889" width="4.6640625" style="23" customWidth="1"/>
    <col min="5890" max="5890" width="13.5546875" style="23" customWidth="1"/>
    <col min="5891" max="5891" width="33.88671875" style="23" bestFit="1" customWidth="1"/>
    <col min="5892" max="5893" width="12.5546875" style="23" customWidth="1"/>
    <col min="5894" max="5894" width="15.6640625" style="23" bestFit="1" customWidth="1"/>
    <col min="5895" max="5897" width="13.109375" style="23" customWidth="1"/>
    <col min="5898" max="5899" width="11.33203125" style="23" customWidth="1"/>
    <col min="5900" max="5900" width="16.5546875" style="23" customWidth="1"/>
    <col min="5901" max="5903" width="16.109375" style="23" bestFit="1" customWidth="1"/>
    <col min="5904" max="5904" width="11" style="23" customWidth="1"/>
    <col min="5905" max="6144" width="10" style="23"/>
    <col min="6145" max="6145" width="4.6640625" style="23" customWidth="1"/>
    <col min="6146" max="6146" width="13.5546875" style="23" customWidth="1"/>
    <col min="6147" max="6147" width="33.88671875" style="23" bestFit="1" customWidth="1"/>
    <col min="6148" max="6149" width="12.5546875" style="23" customWidth="1"/>
    <col min="6150" max="6150" width="15.6640625" style="23" bestFit="1" customWidth="1"/>
    <col min="6151" max="6153" width="13.109375" style="23" customWidth="1"/>
    <col min="6154" max="6155" width="11.33203125" style="23" customWidth="1"/>
    <col min="6156" max="6156" width="16.5546875" style="23" customWidth="1"/>
    <col min="6157" max="6159" width="16.109375" style="23" bestFit="1" customWidth="1"/>
    <col min="6160" max="6160" width="11" style="23" customWidth="1"/>
    <col min="6161" max="6400" width="10" style="23"/>
    <col min="6401" max="6401" width="4.6640625" style="23" customWidth="1"/>
    <col min="6402" max="6402" width="13.5546875" style="23" customWidth="1"/>
    <col min="6403" max="6403" width="33.88671875" style="23" bestFit="1" customWidth="1"/>
    <col min="6404" max="6405" width="12.5546875" style="23" customWidth="1"/>
    <col min="6406" max="6406" width="15.6640625" style="23" bestFit="1" customWidth="1"/>
    <col min="6407" max="6409" width="13.109375" style="23" customWidth="1"/>
    <col min="6410" max="6411" width="11.33203125" style="23" customWidth="1"/>
    <col min="6412" max="6412" width="16.5546875" style="23" customWidth="1"/>
    <col min="6413" max="6415" width="16.109375" style="23" bestFit="1" customWidth="1"/>
    <col min="6416" max="6416" width="11" style="23" customWidth="1"/>
    <col min="6417" max="6656" width="10" style="23"/>
    <col min="6657" max="6657" width="4.6640625" style="23" customWidth="1"/>
    <col min="6658" max="6658" width="13.5546875" style="23" customWidth="1"/>
    <col min="6659" max="6659" width="33.88671875" style="23" bestFit="1" customWidth="1"/>
    <col min="6660" max="6661" width="12.5546875" style="23" customWidth="1"/>
    <col min="6662" max="6662" width="15.6640625" style="23" bestFit="1" customWidth="1"/>
    <col min="6663" max="6665" width="13.109375" style="23" customWidth="1"/>
    <col min="6666" max="6667" width="11.33203125" style="23" customWidth="1"/>
    <col min="6668" max="6668" width="16.5546875" style="23" customWidth="1"/>
    <col min="6669" max="6671" width="16.109375" style="23" bestFit="1" customWidth="1"/>
    <col min="6672" max="6672" width="11" style="23" customWidth="1"/>
    <col min="6673" max="6912" width="10" style="23"/>
    <col min="6913" max="6913" width="4.6640625" style="23" customWidth="1"/>
    <col min="6914" max="6914" width="13.5546875" style="23" customWidth="1"/>
    <col min="6915" max="6915" width="33.88671875" style="23" bestFit="1" customWidth="1"/>
    <col min="6916" max="6917" width="12.5546875" style="23" customWidth="1"/>
    <col min="6918" max="6918" width="15.6640625" style="23" bestFit="1" customWidth="1"/>
    <col min="6919" max="6921" width="13.109375" style="23" customWidth="1"/>
    <col min="6922" max="6923" width="11.33203125" style="23" customWidth="1"/>
    <col min="6924" max="6924" width="16.5546875" style="23" customWidth="1"/>
    <col min="6925" max="6927" width="16.109375" style="23" bestFit="1" customWidth="1"/>
    <col min="6928" max="6928" width="11" style="23" customWidth="1"/>
    <col min="6929" max="7168" width="10" style="23"/>
    <col min="7169" max="7169" width="4.6640625" style="23" customWidth="1"/>
    <col min="7170" max="7170" width="13.5546875" style="23" customWidth="1"/>
    <col min="7171" max="7171" width="33.88671875" style="23" bestFit="1" customWidth="1"/>
    <col min="7172" max="7173" width="12.5546875" style="23" customWidth="1"/>
    <col min="7174" max="7174" width="15.6640625" style="23" bestFit="1" customWidth="1"/>
    <col min="7175" max="7177" width="13.109375" style="23" customWidth="1"/>
    <col min="7178" max="7179" width="11.33203125" style="23" customWidth="1"/>
    <col min="7180" max="7180" width="16.5546875" style="23" customWidth="1"/>
    <col min="7181" max="7183" width="16.109375" style="23" bestFit="1" customWidth="1"/>
    <col min="7184" max="7184" width="11" style="23" customWidth="1"/>
    <col min="7185" max="7424" width="10" style="23"/>
    <col min="7425" max="7425" width="4.6640625" style="23" customWidth="1"/>
    <col min="7426" max="7426" width="13.5546875" style="23" customWidth="1"/>
    <col min="7427" max="7427" width="33.88671875" style="23" bestFit="1" customWidth="1"/>
    <col min="7428" max="7429" width="12.5546875" style="23" customWidth="1"/>
    <col min="7430" max="7430" width="15.6640625" style="23" bestFit="1" customWidth="1"/>
    <col min="7431" max="7433" width="13.109375" style="23" customWidth="1"/>
    <col min="7434" max="7435" width="11.33203125" style="23" customWidth="1"/>
    <col min="7436" max="7436" width="16.5546875" style="23" customWidth="1"/>
    <col min="7437" max="7439" width="16.109375" style="23" bestFit="1" customWidth="1"/>
    <col min="7440" max="7440" width="11" style="23" customWidth="1"/>
    <col min="7441" max="7680" width="10" style="23"/>
    <col min="7681" max="7681" width="4.6640625" style="23" customWidth="1"/>
    <col min="7682" max="7682" width="13.5546875" style="23" customWidth="1"/>
    <col min="7683" max="7683" width="33.88671875" style="23" bestFit="1" customWidth="1"/>
    <col min="7684" max="7685" width="12.5546875" style="23" customWidth="1"/>
    <col min="7686" max="7686" width="15.6640625" style="23" bestFit="1" customWidth="1"/>
    <col min="7687" max="7689" width="13.109375" style="23" customWidth="1"/>
    <col min="7690" max="7691" width="11.33203125" style="23" customWidth="1"/>
    <col min="7692" max="7692" width="16.5546875" style="23" customWidth="1"/>
    <col min="7693" max="7695" width="16.109375" style="23" bestFit="1" customWidth="1"/>
    <col min="7696" max="7696" width="11" style="23" customWidth="1"/>
    <col min="7697" max="7936" width="10" style="23"/>
    <col min="7937" max="7937" width="4.6640625" style="23" customWidth="1"/>
    <col min="7938" max="7938" width="13.5546875" style="23" customWidth="1"/>
    <col min="7939" max="7939" width="33.88671875" style="23" bestFit="1" customWidth="1"/>
    <col min="7940" max="7941" width="12.5546875" style="23" customWidth="1"/>
    <col min="7942" max="7942" width="15.6640625" style="23" bestFit="1" customWidth="1"/>
    <col min="7943" max="7945" width="13.109375" style="23" customWidth="1"/>
    <col min="7946" max="7947" width="11.33203125" style="23" customWidth="1"/>
    <col min="7948" max="7948" width="16.5546875" style="23" customWidth="1"/>
    <col min="7949" max="7951" width="16.109375" style="23" bestFit="1" customWidth="1"/>
    <col min="7952" max="7952" width="11" style="23" customWidth="1"/>
    <col min="7953" max="8192" width="10" style="23"/>
    <col min="8193" max="8193" width="4.6640625" style="23" customWidth="1"/>
    <col min="8194" max="8194" width="13.5546875" style="23" customWidth="1"/>
    <col min="8195" max="8195" width="33.88671875" style="23" bestFit="1" customWidth="1"/>
    <col min="8196" max="8197" width="12.5546875" style="23" customWidth="1"/>
    <col min="8198" max="8198" width="15.6640625" style="23" bestFit="1" customWidth="1"/>
    <col min="8199" max="8201" width="13.109375" style="23" customWidth="1"/>
    <col min="8202" max="8203" width="11.33203125" style="23" customWidth="1"/>
    <col min="8204" max="8204" width="16.5546875" style="23" customWidth="1"/>
    <col min="8205" max="8207" width="16.109375" style="23" bestFit="1" customWidth="1"/>
    <col min="8208" max="8208" width="11" style="23" customWidth="1"/>
    <col min="8209" max="8448" width="10" style="23"/>
    <col min="8449" max="8449" width="4.6640625" style="23" customWidth="1"/>
    <col min="8450" max="8450" width="13.5546875" style="23" customWidth="1"/>
    <col min="8451" max="8451" width="33.88671875" style="23" bestFit="1" customWidth="1"/>
    <col min="8452" max="8453" width="12.5546875" style="23" customWidth="1"/>
    <col min="8454" max="8454" width="15.6640625" style="23" bestFit="1" customWidth="1"/>
    <col min="8455" max="8457" width="13.109375" style="23" customWidth="1"/>
    <col min="8458" max="8459" width="11.33203125" style="23" customWidth="1"/>
    <col min="8460" max="8460" width="16.5546875" style="23" customWidth="1"/>
    <col min="8461" max="8463" width="16.109375" style="23" bestFit="1" customWidth="1"/>
    <col min="8464" max="8464" width="11" style="23" customWidth="1"/>
    <col min="8465" max="8704" width="10" style="23"/>
    <col min="8705" max="8705" width="4.6640625" style="23" customWidth="1"/>
    <col min="8706" max="8706" width="13.5546875" style="23" customWidth="1"/>
    <col min="8707" max="8707" width="33.88671875" style="23" bestFit="1" customWidth="1"/>
    <col min="8708" max="8709" width="12.5546875" style="23" customWidth="1"/>
    <col min="8710" max="8710" width="15.6640625" style="23" bestFit="1" customWidth="1"/>
    <col min="8711" max="8713" width="13.109375" style="23" customWidth="1"/>
    <col min="8714" max="8715" width="11.33203125" style="23" customWidth="1"/>
    <col min="8716" max="8716" width="16.5546875" style="23" customWidth="1"/>
    <col min="8717" max="8719" width="16.109375" style="23" bestFit="1" customWidth="1"/>
    <col min="8720" max="8720" width="11" style="23" customWidth="1"/>
    <col min="8721" max="8960" width="10" style="23"/>
    <col min="8961" max="8961" width="4.6640625" style="23" customWidth="1"/>
    <col min="8962" max="8962" width="13.5546875" style="23" customWidth="1"/>
    <col min="8963" max="8963" width="33.88671875" style="23" bestFit="1" customWidth="1"/>
    <col min="8964" max="8965" width="12.5546875" style="23" customWidth="1"/>
    <col min="8966" max="8966" width="15.6640625" style="23" bestFit="1" customWidth="1"/>
    <col min="8967" max="8969" width="13.109375" style="23" customWidth="1"/>
    <col min="8970" max="8971" width="11.33203125" style="23" customWidth="1"/>
    <col min="8972" max="8972" width="16.5546875" style="23" customWidth="1"/>
    <col min="8973" max="8975" width="16.109375" style="23" bestFit="1" customWidth="1"/>
    <col min="8976" max="8976" width="11" style="23" customWidth="1"/>
    <col min="8977" max="9216" width="10" style="23"/>
    <col min="9217" max="9217" width="4.6640625" style="23" customWidth="1"/>
    <col min="9218" max="9218" width="13.5546875" style="23" customWidth="1"/>
    <col min="9219" max="9219" width="33.88671875" style="23" bestFit="1" customWidth="1"/>
    <col min="9220" max="9221" width="12.5546875" style="23" customWidth="1"/>
    <col min="9222" max="9222" width="15.6640625" style="23" bestFit="1" customWidth="1"/>
    <col min="9223" max="9225" width="13.109375" style="23" customWidth="1"/>
    <col min="9226" max="9227" width="11.33203125" style="23" customWidth="1"/>
    <col min="9228" max="9228" width="16.5546875" style="23" customWidth="1"/>
    <col min="9229" max="9231" width="16.109375" style="23" bestFit="1" customWidth="1"/>
    <col min="9232" max="9232" width="11" style="23" customWidth="1"/>
    <col min="9233" max="9472" width="10" style="23"/>
    <col min="9473" max="9473" width="4.6640625" style="23" customWidth="1"/>
    <col min="9474" max="9474" width="13.5546875" style="23" customWidth="1"/>
    <col min="9475" max="9475" width="33.88671875" style="23" bestFit="1" customWidth="1"/>
    <col min="9476" max="9477" width="12.5546875" style="23" customWidth="1"/>
    <col min="9478" max="9478" width="15.6640625" style="23" bestFit="1" customWidth="1"/>
    <col min="9479" max="9481" width="13.109375" style="23" customWidth="1"/>
    <col min="9482" max="9483" width="11.33203125" style="23" customWidth="1"/>
    <col min="9484" max="9484" width="16.5546875" style="23" customWidth="1"/>
    <col min="9485" max="9487" width="16.109375" style="23" bestFit="1" customWidth="1"/>
    <col min="9488" max="9488" width="11" style="23" customWidth="1"/>
    <col min="9489" max="9728" width="10" style="23"/>
    <col min="9729" max="9729" width="4.6640625" style="23" customWidth="1"/>
    <col min="9730" max="9730" width="13.5546875" style="23" customWidth="1"/>
    <col min="9731" max="9731" width="33.88671875" style="23" bestFit="1" customWidth="1"/>
    <col min="9732" max="9733" width="12.5546875" style="23" customWidth="1"/>
    <col min="9734" max="9734" width="15.6640625" style="23" bestFit="1" customWidth="1"/>
    <col min="9735" max="9737" width="13.109375" style="23" customWidth="1"/>
    <col min="9738" max="9739" width="11.33203125" style="23" customWidth="1"/>
    <col min="9740" max="9740" width="16.5546875" style="23" customWidth="1"/>
    <col min="9741" max="9743" width="16.109375" style="23" bestFit="1" customWidth="1"/>
    <col min="9744" max="9744" width="11" style="23" customWidth="1"/>
    <col min="9745" max="9984" width="10" style="23"/>
    <col min="9985" max="9985" width="4.6640625" style="23" customWidth="1"/>
    <col min="9986" max="9986" width="13.5546875" style="23" customWidth="1"/>
    <col min="9987" max="9987" width="33.88671875" style="23" bestFit="1" customWidth="1"/>
    <col min="9988" max="9989" width="12.5546875" style="23" customWidth="1"/>
    <col min="9990" max="9990" width="15.6640625" style="23" bestFit="1" customWidth="1"/>
    <col min="9991" max="9993" width="13.109375" style="23" customWidth="1"/>
    <col min="9994" max="9995" width="11.33203125" style="23" customWidth="1"/>
    <col min="9996" max="9996" width="16.5546875" style="23" customWidth="1"/>
    <col min="9997" max="9999" width="16.109375" style="23" bestFit="1" customWidth="1"/>
    <col min="10000" max="10000" width="11" style="23" customWidth="1"/>
    <col min="10001" max="10240" width="10" style="23"/>
    <col min="10241" max="10241" width="4.6640625" style="23" customWidth="1"/>
    <col min="10242" max="10242" width="13.5546875" style="23" customWidth="1"/>
    <col min="10243" max="10243" width="33.88671875" style="23" bestFit="1" customWidth="1"/>
    <col min="10244" max="10245" width="12.5546875" style="23" customWidth="1"/>
    <col min="10246" max="10246" width="15.6640625" style="23" bestFit="1" customWidth="1"/>
    <col min="10247" max="10249" width="13.109375" style="23" customWidth="1"/>
    <col min="10250" max="10251" width="11.33203125" style="23" customWidth="1"/>
    <col min="10252" max="10252" width="16.5546875" style="23" customWidth="1"/>
    <col min="10253" max="10255" width="16.109375" style="23" bestFit="1" customWidth="1"/>
    <col min="10256" max="10256" width="11" style="23" customWidth="1"/>
    <col min="10257" max="10496" width="10" style="23"/>
    <col min="10497" max="10497" width="4.6640625" style="23" customWidth="1"/>
    <col min="10498" max="10498" width="13.5546875" style="23" customWidth="1"/>
    <col min="10499" max="10499" width="33.88671875" style="23" bestFit="1" customWidth="1"/>
    <col min="10500" max="10501" width="12.5546875" style="23" customWidth="1"/>
    <col min="10502" max="10502" width="15.6640625" style="23" bestFit="1" customWidth="1"/>
    <col min="10503" max="10505" width="13.109375" style="23" customWidth="1"/>
    <col min="10506" max="10507" width="11.33203125" style="23" customWidth="1"/>
    <col min="10508" max="10508" width="16.5546875" style="23" customWidth="1"/>
    <col min="10509" max="10511" width="16.109375" style="23" bestFit="1" customWidth="1"/>
    <col min="10512" max="10512" width="11" style="23" customWidth="1"/>
    <col min="10513" max="10752" width="10" style="23"/>
    <col min="10753" max="10753" width="4.6640625" style="23" customWidth="1"/>
    <col min="10754" max="10754" width="13.5546875" style="23" customWidth="1"/>
    <col min="10755" max="10755" width="33.88671875" style="23" bestFit="1" customWidth="1"/>
    <col min="10756" max="10757" width="12.5546875" style="23" customWidth="1"/>
    <col min="10758" max="10758" width="15.6640625" style="23" bestFit="1" customWidth="1"/>
    <col min="10759" max="10761" width="13.109375" style="23" customWidth="1"/>
    <col min="10762" max="10763" width="11.33203125" style="23" customWidth="1"/>
    <col min="10764" max="10764" width="16.5546875" style="23" customWidth="1"/>
    <col min="10765" max="10767" width="16.109375" style="23" bestFit="1" customWidth="1"/>
    <col min="10768" max="10768" width="11" style="23" customWidth="1"/>
    <col min="10769" max="11008" width="10" style="23"/>
    <col min="11009" max="11009" width="4.6640625" style="23" customWidth="1"/>
    <col min="11010" max="11010" width="13.5546875" style="23" customWidth="1"/>
    <col min="11011" max="11011" width="33.88671875" style="23" bestFit="1" customWidth="1"/>
    <col min="11012" max="11013" width="12.5546875" style="23" customWidth="1"/>
    <col min="11014" max="11014" width="15.6640625" style="23" bestFit="1" customWidth="1"/>
    <col min="11015" max="11017" width="13.109375" style="23" customWidth="1"/>
    <col min="11018" max="11019" width="11.33203125" style="23" customWidth="1"/>
    <col min="11020" max="11020" width="16.5546875" style="23" customWidth="1"/>
    <col min="11021" max="11023" width="16.109375" style="23" bestFit="1" customWidth="1"/>
    <col min="11024" max="11024" width="11" style="23" customWidth="1"/>
    <col min="11025" max="11264" width="10" style="23"/>
    <col min="11265" max="11265" width="4.6640625" style="23" customWidth="1"/>
    <col min="11266" max="11266" width="13.5546875" style="23" customWidth="1"/>
    <col min="11267" max="11267" width="33.88671875" style="23" bestFit="1" customWidth="1"/>
    <col min="11268" max="11269" width="12.5546875" style="23" customWidth="1"/>
    <col min="11270" max="11270" width="15.6640625" style="23" bestFit="1" customWidth="1"/>
    <col min="11271" max="11273" width="13.109375" style="23" customWidth="1"/>
    <col min="11274" max="11275" width="11.33203125" style="23" customWidth="1"/>
    <col min="11276" max="11276" width="16.5546875" style="23" customWidth="1"/>
    <col min="11277" max="11279" width="16.109375" style="23" bestFit="1" customWidth="1"/>
    <col min="11280" max="11280" width="11" style="23" customWidth="1"/>
    <col min="11281" max="11520" width="10" style="23"/>
    <col min="11521" max="11521" width="4.6640625" style="23" customWidth="1"/>
    <col min="11522" max="11522" width="13.5546875" style="23" customWidth="1"/>
    <col min="11523" max="11523" width="33.88671875" style="23" bestFit="1" customWidth="1"/>
    <col min="11524" max="11525" width="12.5546875" style="23" customWidth="1"/>
    <col min="11526" max="11526" width="15.6640625" style="23" bestFit="1" customWidth="1"/>
    <col min="11527" max="11529" width="13.109375" style="23" customWidth="1"/>
    <col min="11530" max="11531" width="11.33203125" style="23" customWidth="1"/>
    <col min="11532" max="11532" width="16.5546875" style="23" customWidth="1"/>
    <col min="11533" max="11535" width="16.109375" style="23" bestFit="1" customWidth="1"/>
    <col min="11536" max="11536" width="11" style="23" customWidth="1"/>
    <col min="11537" max="11776" width="10" style="23"/>
    <col min="11777" max="11777" width="4.6640625" style="23" customWidth="1"/>
    <col min="11778" max="11778" width="13.5546875" style="23" customWidth="1"/>
    <col min="11779" max="11779" width="33.88671875" style="23" bestFit="1" customWidth="1"/>
    <col min="11780" max="11781" width="12.5546875" style="23" customWidth="1"/>
    <col min="11782" max="11782" width="15.6640625" style="23" bestFit="1" customWidth="1"/>
    <col min="11783" max="11785" width="13.109375" style="23" customWidth="1"/>
    <col min="11786" max="11787" width="11.33203125" style="23" customWidth="1"/>
    <col min="11788" max="11788" width="16.5546875" style="23" customWidth="1"/>
    <col min="11789" max="11791" width="16.109375" style="23" bestFit="1" customWidth="1"/>
    <col min="11792" max="11792" width="11" style="23" customWidth="1"/>
    <col min="11793" max="12032" width="10" style="23"/>
    <col min="12033" max="12033" width="4.6640625" style="23" customWidth="1"/>
    <col min="12034" max="12034" width="13.5546875" style="23" customWidth="1"/>
    <col min="12035" max="12035" width="33.88671875" style="23" bestFit="1" customWidth="1"/>
    <col min="12036" max="12037" width="12.5546875" style="23" customWidth="1"/>
    <col min="12038" max="12038" width="15.6640625" style="23" bestFit="1" customWidth="1"/>
    <col min="12039" max="12041" width="13.109375" style="23" customWidth="1"/>
    <col min="12042" max="12043" width="11.33203125" style="23" customWidth="1"/>
    <col min="12044" max="12044" width="16.5546875" style="23" customWidth="1"/>
    <col min="12045" max="12047" width="16.109375" style="23" bestFit="1" customWidth="1"/>
    <col min="12048" max="12048" width="11" style="23" customWidth="1"/>
    <col min="12049" max="12288" width="10" style="23"/>
    <col min="12289" max="12289" width="4.6640625" style="23" customWidth="1"/>
    <col min="12290" max="12290" width="13.5546875" style="23" customWidth="1"/>
    <col min="12291" max="12291" width="33.88671875" style="23" bestFit="1" customWidth="1"/>
    <col min="12292" max="12293" width="12.5546875" style="23" customWidth="1"/>
    <col min="12294" max="12294" width="15.6640625" style="23" bestFit="1" customWidth="1"/>
    <col min="12295" max="12297" width="13.109375" style="23" customWidth="1"/>
    <col min="12298" max="12299" width="11.33203125" style="23" customWidth="1"/>
    <col min="12300" max="12300" width="16.5546875" style="23" customWidth="1"/>
    <col min="12301" max="12303" width="16.109375" style="23" bestFit="1" customWidth="1"/>
    <col min="12304" max="12304" width="11" style="23" customWidth="1"/>
    <col min="12305" max="12544" width="10" style="23"/>
    <col min="12545" max="12545" width="4.6640625" style="23" customWidth="1"/>
    <col min="12546" max="12546" width="13.5546875" style="23" customWidth="1"/>
    <col min="12547" max="12547" width="33.88671875" style="23" bestFit="1" customWidth="1"/>
    <col min="12548" max="12549" width="12.5546875" style="23" customWidth="1"/>
    <col min="12550" max="12550" width="15.6640625" style="23" bestFit="1" customWidth="1"/>
    <col min="12551" max="12553" width="13.109375" style="23" customWidth="1"/>
    <col min="12554" max="12555" width="11.33203125" style="23" customWidth="1"/>
    <col min="12556" max="12556" width="16.5546875" style="23" customWidth="1"/>
    <col min="12557" max="12559" width="16.109375" style="23" bestFit="1" customWidth="1"/>
    <col min="12560" max="12560" width="11" style="23" customWidth="1"/>
    <col min="12561" max="12800" width="10" style="23"/>
    <col min="12801" max="12801" width="4.6640625" style="23" customWidth="1"/>
    <col min="12802" max="12802" width="13.5546875" style="23" customWidth="1"/>
    <col min="12803" max="12803" width="33.88671875" style="23" bestFit="1" customWidth="1"/>
    <col min="12804" max="12805" width="12.5546875" style="23" customWidth="1"/>
    <col min="12806" max="12806" width="15.6640625" style="23" bestFit="1" customWidth="1"/>
    <col min="12807" max="12809" width="13.109375" style="23" customWidth="1"/>
    <col min="12810" max="12811" width="11.33203125" style="23" customWidth="1"/>
    <col min="12812" max="12812" width="16.5546875" style="23" customWidth="1"/>
    <col min="12813" max="12815" width="16.109375" style="23" bestFit="1" customWidth="1"/>
    <col min="12816" max="12816" width="11" style="23" customWidth="1"/>
    <col min="12817" max="13056" width="10" style="23"/>
    <col min="13057" max="13057" width="4.6640625" style="23" customWidth="1"/>
    <col min="13058" max="13058" width="13.5546875" style="23" customWidth="1"/>
    <col min="13059" max="13059" width="33.88671875" style="23" bestFit="1" customWidth="1"/>
    <col min="13060" max="13061" width="12.5546875" style="23" customWidth="1"/>
    <col min="13062" max="13062" width="15.6640625" style="23" bestFit="1" customWidth="1"/>
    <col min="13063" max="13065" width="13.109375" style="23" customWidth="1"/>
    <col min="13066" max="13067" width="11.33203125" style="23" customWidth="1"/>
    <col min="13068" max="13068" width="16.5546875" style="23" customWidth="1"/>
    <col min="13069" max="13071" width="16.109375" style="23" bestFit="1" customWidth="1"/>
    <col min="13072" max="13072" width="11" style="23" customWidth="1"/>
    <col min="13073" max="13312" width="10" style="23"/>
    <col min="13313" max="13313" width="4.6640625" style="23" customWidth="1"/>
    <col min="13314" max="13314" width="13.5546875" style="23" customWidth="1"/>
    <col min="13315" max="13315" width="33.88671875" style="23" bestFit="1" customWidth="1"/>
    <col min="13316" max="13317" width="12.5546875" style="23" customWidth="1"/>
    <col min="13318" max="13318" width="15.6640625" style="23" bestFit="1" customWidth="1"/>
    <col min="13319" max="13321" width="13.109375" style="23" customWidth="1"/>
    <col min="13322" max="13323" width="11.33203125" style="23" customWidth="1"/>
    <col min="13324" max="13324" width="16.5546875" style="23" customWidth="1"/>
    <col min="13325" max="13327" width="16.109375" style="23" bestFit="1" customWidth="1"/>
    <col min="13328" max="13328" width="11" style="23" customWidth="1"/>
    <col min="13329" max="13568" width="10" style="23"/>
    <col min="13569" max="13569" width="4.6640625" style="23" customWidth="1"/>
    <col min="13570" max="13570" width="13.5546875" style="23" customWidth="1"/>
    <col min="13571" max="13571" width="33.88671875" style="23" bestFit="1" customWidth="1"/>
    <col min="13572" max="13573" width="12.5546875" style="23" customWidth="1"/>
    <col min="13574" max="13574" width="15.6640625" style="23" bestFit="1" customWidth="1"/>
    <col min="13575" max="13577" width="13.109375" style="23" customWidth="1"/>
    <col min="13578" max="13579" width="11.33203125" style="23" customWidth="1"/>
    <col min="13580" max="13580" width="16.5546875" style="23" customWidth="1"/>
    <col min="13581" max="13583" width="16.109375" style="23" bestFit="1" customWidth="1"/>
    <col min="13584" max="13584" width="11" style="23" customWidth="1"/>
    <col min="13585" max="13824" width="10" style="23"/>
    <col min="13825" max="13825" width="4.6640625" style="23" customWidth="1"/>
    <col min="13826" max="13826" width="13.5546875" style="23" customWidth="1"/>
    <col min="13827" max="13827" width="33.88671875" style="23" bestFit="1" customWidth="1"/>
    <col min="13828" max="13829" width="12.5546875" style="23" customWidth="1"/>
    <col min="13830" max="13830" width="15.6640625" style="23" bestFit="1" customWidth="1"/>
    <col min="13831" max="13833" width="13.109375" style="23" customWidth="1"/>
    <col min="13834" max="13835" width="11.33203125" style="23" customWidth="1"/>
    <col min="13836" max="13836" width="16.5546875" style="23" customWidth="1"/>
    <col min="13837" max="13839" width="16.109375" style="23" bestFit="1" customWidth="1"/>
    <col min="13840" max="13840" width="11" style="23" customWidth="1"/>
    <col min="13841" max="14080" width="10" style="23"/>
    <col min="14081" max="14081" width="4.6640625" style="23" customWidth="1"/>
    <col min="14082" max="14082" width="13.5546875" style="23" customWidth="1"/>
    <col min="14083" max="14083" width="33.88671875" style="23" bestFit="1" customWidth="1"/>
    <col min="14084" max="14085" width="12.5546875" style="23" customWidth="1"/>
    <col min="14086" max="14086" width="15.6640625" style="23" bestFit="1" customWidth="1"/>
    <col min="14087" max="14089" width="13.109375" style="23" customWidth="1"/>
    <col min="14090" max="14091" width="11.33203125" style="23" customWidth="1"/>
    <col min="14092" max="14092" width="16.5546875" style="23" customWidth="1"/>
    <col min="14093" max="14095" width="16.109375" style="23" bestFit="1" customWidth="1"/>
    <col min="14096" max="14096" width="11" style="23" customWidth="1"/>
    <col min="14097" max="14336" width="10" style="23"/>
    <col min="14337" max="14337" width="4.6640625" style="23" customWidth="1"/>
    <col min="14338" max="14338" width="13.5546875" style="23" customWidth="1"/>
    <col min="14339" max="14339" width="33.88671875" style="23" bestFit="1" customWidth="1"/>
    <col min="14340" max="14341" width="12.5546875" style="23" customWidth="1"/>
    <col min="14342" max="14342" width="15.6640625" style="23" bestFit="1" customWidth="1"/>
    <col min="14343" max="14345" width="13.109375" style="23" customWidth="1"/>
    <col min="14346" max="14347" width="11.33203125" style="23" customWidth="1"/>
    <col min="14348" max="14348" width="16.5546875" style="23" customWidth="1"/>
    <col min="14349" max="14351" width="16.109375" style="23" bestFit="1" customWidth="1"/>
    <col min="14352" max="14352" width="11" style="23" customWidth="1"/>
    <col min="14353" max="14592" width="10" style="23"/>
    <col min="14593" max="14593" width="4.6640625" style="23" customWidth="1"/>
    <col min="14594" max="14594" width="13.5546875" style="23" customWidth="1"/>
    <col min="14595" max="14595" width="33.88671875" style="23" bestFit="1" customWidth="1"/>
    <col min="14596" max="14597" width="12.5546875" style="23" customWidth="1"/>
    <col min="14598" max="14598" width="15.6640625" style="23" bestFit="1" customWidth="1"/>
    <col min="14599" max="14601" width="13.109375" style="23" customWidth="1"/>
    <col min="14602" max="14603" width="11.33203125" style="23" customWidth="1"/>
    <col min="14604" max="14604" width="16.5546875" style="23" customWidth="1"/>
    <col min="14605" max="14607" width="16.109375" style="23" bestFit="1" customWidth="1"/>
    <col min="14608" max="14608" width="11" style="23" customWidth="1"/>
    <col min="14609" max="14848" width="10" style="23"/>
    <col min="14849" max="14849" width="4.6640625" style="23" customWidth="1"/>
    <col min="14850" max="14850" width="13.5546875" style="23" customWidth="1"/>
    <col min="14851" max="14851" width="33.88671875" style="23" bestFit="1" customWidth="1"/>
    <col min="14852" max="14853" width="12.5546875" style="23" customWidth="1"/>
    <col min="14854" max="14854" width="15.6640625" style="23" bestFit="1" customWidth="1"/>
    <col min="14855" max="14857" width="13.109375" style="23" customWidth="1"/>
    <col min="14858" max="14859" width="11.33203125" style="23" customWidth="1"/>
    <col min="14860" max="14860" width="16.5546875" style="23" customWidth="1"/>
    <col min="14861" max="14863" width="16.109375" style="23" bestFit="1" customWidth="1"/>
    <col min="14864" max="14864" width="11" style="23" customWidth="1"/>
    <col min="14865" max="15104" width="10" style="23"/>
    <col min="15105" max="15105" width="4.6640625" style="23" customWidth="1"/>
    <col min="15106" max="15106" width="13.5546875" style="23" customWidth="1"/>
    <col min="15107" max="15107" width="33.88671875" style="23" bestFit="1" customWidth="1"/>
    <col min="15108" max="15109" width="12.5546875" style="23" customWidth="1"/>
    <col min="15110" max="15110" width="15.6640625" style="23" bestFit="1" customWidth="1"/>
    <col min="15111" max="15113" width="13.109375" style="23" customWidth="1"/>
    <col min="15114" max="15115" width="11.33203125" style="23" customWidth="1"/>
    <col min="15116" max="15116" width="16.5546875" style="23" customWidth="1"/>
    <col min="15117" max="15119" width="16.109375" style="23" bestFit="1" customWidth="1"/>
    <col min="15120" max="15120" width="11" style="23" customWidth="1"/>
    <col min="15121" max="15360" width="10" style="23"/>
    <col min="15361" max="15361" width="4.6640625" style="23" customWidth="1"/>
    <col min="15362" max="15362" width="13.5546875" style="23" customWidth="1"/>
    <col min="15363" max="15363" width="33.88671875" style="23" bestFit="1" customWidth="1"/>
    <col min="15364" max="15365" width="12.5546875" style="23" customWidth="1"/>
    <col min="15366" max="15366" width="15.6640625" style="23" bestFit="1" customWidth="1"/>
    <col min="15367" max="15369" width="13.109375" style="23" customWidth="1"/>
    <col min="15370" max="15371" width="11.33203125" style="23" customWidth="1"/>
    <col min="15372" max="15372" width="16.5546875" style="23" customWidth="1"/>
    <col min="15373" max="15375" width="16.109375" style="23" bestFit="1" customWidth="1"/>
    <col min="15376" max="15376" width="11" style="23" customWidth="1"/>
    <col min="15377" max="15616" width="10" style="23"/>
    <col min="15617" max="15617" width="4.6640625" style="23" customWidth="1"/>
    <col min="15618" max="15618" width="13.5546875" style="23" customWidth="1"/>
    <col min="15619" max="15619" width="33.88671875" style="23" bestFit="1" customWidth="1"/>
    <col min="15620" max="15621" width="12.5546875" style="23" customWidth="1"/>
    <col min="15622" max="15622" width="15.6640625" style="23" bestFit="1" customWidth="1"/>
    <col min="15623" max="15625" width="13.109375" style="23" customWidth="1"/>
    <col min="15626" max="15627" width="11.33203125" style="23" customWidth="1"/>
    <col min="15628" max="15628" width="16.5546875" style="23" customWidth="1"/>
    <col min="15629" max="15631" width="16.109375" style="23" bestFit="1" customWidth="1"/>
    <col min="15632" max="15632" width="11" style="23" customWidth="1"/>
    <col min="15633" max="15872" width="10" style="23"/>
    <col min="15873" max="15873" width="4.6640625" style="23" customWidth="1"/>
    <col min="15874" max="15874" width="13.5546875" style="23" customWidth="1"/>
    <col min="15875" max="15875" width="33.88671875" style="23" bestFit="1" customWidth="1"/>
    <col min="15876" max="15877" width="12.5546875" style="23" customWidth="1"/>
    <col min="15878" max="15878" width="15.6640625" style="23" bestFit="1" customWidth="1"/>
    <col min="15879" max="15881" width="13.109375" style="23" customWidth="1"/>
    <col min="15882" max="15883" width="11.33203125" style="23" customWidth="1"/>
    <col min="15884" max="15884" width="16.5546875" style="23" customWidth="1"/>
    <col min="15885" max="15887" width="16.109375" style="23" bestFit="1" customWidth="1"/>
    <col min="15888" max="15888" width="11" style="23" customWidth="1"/>
    <col min="15889" max="16128" width="10" style="23"/>
    <col min="16129" max="16129" width="4.6640625" style="23" customWidth="1"/>
    <col min="16130" max="16130" width="13.5546875" style="23" customWidth="1"/>
    <col min="16131" max="16131" width="33.88671875" style="23" bestFit="1" customWidth="1"/>
    <col min="16132" max="16133" width="12.5546875" style="23" customWidth="1"/>
    <col min="16134" max="16134" width="15.6640625" style="23" bestFit="1" customWidth="1"/>
    <col min="16135" max="16137" width="13.109375" style="23" customWidth="1"/>
    <col min="16138" max="16139" width="11.33203125" style="23" customWidth="1"/>
    <col min="16140" max="16140" width="16.5546875" style="23" customWidth="1"/>
    <col min="16141" max="16143" width="16.109375" style="23" bestFit="1" customWidth="1"/>
    <col min="16144" max="16144" width="11" style="23" customWidth="1"/>
    <col min="16145" max="16384" width="10" style="23"/>
  </cols>
  <sheetData>
    <row r="1" spans="1:16" ht="38.25" customHeight="1">
      <c r="A1" s="22" t="s">
        <v>14</v>
      </c>
      <c r="B1" s="22"/>
    </row>
    <row r="2" spans="1:16" ht="54.75" customHeight="1">
      <c r="A2" s="24" t="s">
        <v>224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4" customHeight="1" thickBot="1">
      <c r="M3" s="57" t="s">
        <v>15</v>
      </c>
      <c r="N3" s="57"/>
      <c r="O3" s="57"/>
      <c r="P3" s="57"/>
    </row>
    <row r="4" spans="1:16" s="28" customFormat="1" ht="36.75" customHeight="1">
      <c r="A4" s="58" t="s">
        <v>16</v>
      </c>
      <c r="B4" s="59" t="s">
        <v>17</v>
      </c>
      <c r="C4" s="59"/>
      <c r="D4" s="59" t="s">
        <v>18</v>
      </c>
      <c r="E4" s="59"/>
      <c r="F4" s="59"/>
      <c r="G4" s="59" t="s">
        <v>19</v>
      </c>
      <c r="H4" s="59"/>
      <c r="I4" s="59"/>
      <c r="J4" s="59" t="s">
        <v>20</v>
      </c>
      <c r="K4" s="59"/>
      <c r="L4" s="59"/>
      <c r="M4" s="59" t="s">
        <v>21</v>
      </c>
      <c r="N4" s="59"/>
      <c r="O4" s="59"/>
      <c r="P4" s="60" t="s">
        <v>22</v>
      </c>
    </row>
    <row r="5" spans="1:16" s="28" customFormat="1" ht="46.95" customHeight="1">
      <c r="A5" s="61"/>
      <c r="B5" s="62"/>
      <c r="C5" s="62"/>
      <c r="D5" s="63" t="s">
        <v>23</v>
      </c>
      <c r="E5" s="63" t="s">
        <v>24</v>
      </c>
      <c r="F5" s="63" t="s">
        <v>25</v>
      </c>
      <c r="G5" s="63" t="s">
        <v>23</v>
      </c>
      <c r="H5" s="63" t="s">
        <v>24</v>
      </c>
      <c r="I5" s="63" t="s">
        <v>25</v>
      </c>
      <c r="J5" s="63" t="s">
        <v>23</v>
      </c>
      <c r="K5" s="63" t="s">
        <v>24</v>
      </c>
      <c r="L5" s="63" t="s">
        <v>26</v>
      </c>
      <c r="M5" s="63" t="s">
        <v>23</v>
      </c>
      <c r="N5" s="63" t="s">
        <v>24</v>
      </c>
      <c r="O5" s="63" t="s">
        <v>27</v>
      </c>
      <c r="P5" s="64"/>
    </row>
    <row r="6" spans="1:16" s="71" customFormat="1" ht="36.75" customHeight="1">
      <c r="A6" s="65">
        <v>1</v>
      </c>
      <c r="B6" s="66" t="s">
        <v>131</v>
      </c>
      <c r="C6" s="66" t="s">
        <v>132</v>
      </c>
      <c r="D6" s="67">
        <v>60</v>
      </c>
      <c r="E6" s="67">
        <v>60</v>
      </c>
      <c r="F6" s="67">
        <v>120</v>
      </c>
      <c r="G6" s="68"/>
      <c r="H6" s="68"/>
      <c r="I6" s="68"/>
      <c r="J6" s="68"/>
      <c r="K6" s="68"/>
      <c r="L6" s="68"/>
      <c r="M6" s="69">
        <f t="shared" ref="M6:O11" si="0">D6+G6+J6</f>
        <v>60</v>
      </c>
      <c r="N6" s="69">
        <f t="shared" si="0"/>
        <v>60</v>
      </c>
      <c r="O6" s="69">
        <f t="shared" si="0"/>
        <v>120</v>
      </c>
      <c r="P6" s="70"/>
    </row>
    <row r="7" spans="1:16" s="71" customFormat="1" ht="36.75" customHeight="1">
      <c r="A7" s="65"/>
      <c r="B7" s="66"/>
      <c r="C7" s="66" t="s">
        <v>133</v>
      </c>
      <c r="D7" s="67">
        <v>60</v>
      </c>
      <c r="E7" s="67">
        <v>60</v>
      </c>
      <c r="F7" s="67">
        <v>120</v>
      </c>
      <c r="G7" s="68"/>
      <c r="H7" s="68"/>
      <c r="I7" s="68"/>
      <c r="J7" s="68"/>
      <c r="K7" s="68"/>
      <c r="L7" s="68"/>
      <c r="M7" s="69">
        <f t="shared" si="0"/>
        <v>60</v>
      </c>
      <c r="N7" s="69">
        <f t="shared" si="0"/>
        <v>60</v>
      </c>
      <c r="O7" s="69">
        <f t="shared" si="0"/>
        <v>120</v>
      </c>
      <c r="P7" s="70"/>
    </row>
    <row r="8" spans="1:16" s="71" customFormat="1" ht="36.75" customHeight="1">
      <c r="A8" s="65"/>
      <c r="B8" s="66"/>
      <c r="C8" s="66" t="s">
        <v>134</v>
      </c>
      <c r="D8" s="67">
        <v>60</v>
      </c>
      <c r="E8" s="67">
        <v>60</v>
      </c>
      <c r="F8" s="67">
        <v>120</v>
      </c>
      <c r="G8" s="68"/>
      <c r="H8" s="68"/>
      <c r="I8" s="68"/>
      <c r="J8" s="68"/>
      <c r="K8" s="68"/>
      <c r="L8" s="68"/>
      <c r="M8" s="69">
        <f t="shared" si="0"/>
        <v>60</v>
      </c>
      <c r="N8" s="69">
        <f t="shared" si="0"/>
        <v>60</v>
      </c>
      <c r="O8" s="69">
        <f t="shared" si="0"/>
        <v>120</v>
      </c>
      <c r="P8" s="70"/>
    </row>
    <row r="9" spans="1:16" s="71" customFormat="1" ht="36.75" customHeight="1">
      <c r="A9" s="65"/>
      <c r="B9" s="66"/>
      <c r="C9" s="66" t="s">
        <v>135</v>
      </c>
      <c r="D9" s="67">
        <v>60</v>
      </c>
      <c r="E9" s="67">
        <v>60</v>
      </c>
      <c r="F9" s="67">
        <v>120</v>
      </c>
      <c r="G9" s="68"/>
      <c r="H9" s="68"/>
      <c r="I9" s="68"/>
      <c r="J9" s="68"/>
      <c r="K9" s="68"/>
      <c r="L9" s="68"/>
      <c r="M9" s="69">
        <f t="shared" si="0"/>
        <v>60</v>
      </c>
      <c r="N9" s="69">
        <f t="shared" si="0"/>
        <v>60</v>
      </c>
      <c r="O9" s="69">
        <f t="shared" si="0"/>
        <v>120</v>
      </c>
      <c r="P9" s="70"/>
    </row>
    <row r="10" spans="1:16" s="71" customFormat="1" ht="36.75" customHeight="1">
      <c r="A10" s="65"/>
      <c r="B10" s="66"/>
      <c r="C10" s="66" t="s">
        <v>136</v>
      </c>
      <c r="D10" s="67">
        <v>60</v>
      </c>
      <c r="E10" s="67">
        <v>60</v>
      </c>
      <c r="F10" s="67">
        <v>120</v>
      </c>
      <c r="G10" s="68"/>
      <c r="H10" s="68"/>
      <c r="I10" s="68"/>
      <c r="J10" s="68"/>
      <c r="K10" s="68"/>
      <c r="L10" s="68"/>
      <c r="M10" s="69">
        <f t="shared" si="0"/>
        <v>60</v>
      </c>
      <c r="N10" s="69">
        <f t="shared" si="0"/>
        <v>60</v>
      </c>
      <c r="O10" s="69">
        <f t="shared" si="0"/>
        <v>120</v>
      </c>
      <c r="P10" s="70"/>
    </row>
    <row r="11" spans="1:16" s="71" customFormat="1" ht="36.75" customHeight="1">
      <c r="A11" s="65"/>
      <c r="B11" s="66"/>
      <c r="C11" s="66" t="s">
        <v>137</v>
      </c>
      <c r="D11" s="67">
        <v>60</v>
      </c>
      <c r="E11" s="67">
        <v>60</v>
      </c>
      <c r="F11" s="67">
        <v>120</v>
      </c>
      <c r="G11" s="68"/>
      <c r="H11" s="68"/>
      <c r="I11" s="68"/>
      <c r="J11" s="68"/>
      <c r="K11" s="68"/>
      <c r="L11" s="68"/>
      <c r="M11" s="69">
        <f t="shared" si="0"/>
        <v>60</v>
      </c>
      <c r="N11" s="69">
        <f t="shared" si="0"/>
        <v>60</v>
      </c>
      <c r="O11" s="69">
        <f t="shared" si="0"/>
        <v>120</v>
      </c>
      <c r="P11" s="70"/>
    </row>
    <row r="12" spans="1:16" s="71" customFormat="1" ht="36.75" customHeight="1">
      <c r="A12" s="65"/>
      <c r="B12" s="66"/>
      <c r="C12" s="72" t="s">
        <v>138</v>
      </c>
      <c r="D12" s="73">
        <f t="shared" ref="D12:O12" si="1">SUM(D6:D11)</f>
        <v>360</v>
      </c>
      <c r="E12" s="73">
        <f t="shared" si="1"/>
        <v>360</v>
      </c>
      <c r="F12" s="73">
        <f t="shared" si="1"/>
        <v>720</v>
      </c>
      <c r="G12" s="73">
        <f t="shared" si="1"/>
        <v>0</v>
      </c>
      <c r="H12" s="73">
        <f t="shared" si="1"/>
        <v>0</v>
      </c>
      <c r="I12" s="73">
        <f t="shared" si="1"/>
        <v>0</v>
      </c>
      <c r="J12" s="73">
        <f t="shared" si="1"/>
        <v>0</v>
      </c>
      <c r="K12" s="73">
        <f t="shared" si="1"/>
        <v>0</v>
      </c>
      <c r="L12" s="73">
        <f t="shared" si="1"/>
        <v>0</v>
      </c>
      <c r="M12" s="73">
        <f t="shared" si="1"/>
        <v>360</v>
      </c>
      <c r="N12" s="73">
        <f t="shared" si="1"/>
        <v>360</v>
      </c>
      <c r="O12" s="73">
        <f t="shared" si="1"/>
        <v>720</v>
      </c>
      <c r="P12" s="70"/>
    </row>
    <row r="13" spans="1:16" s="71" customFormat="1" ht="36.75" customHeight="1">
      <c r="A13" s="65">
        <v>2</v>
      </c>
      <c r="B13" s="66" t="s">
        <v>139</v>
      </c>
      <c r="C13" s="74" t="s">
        <v>140</v>
      </c>
      <c r="D13" s="75"/>
      <c r="E13" s="75"/>
      <c r="F13" s="75"/>
      <c r="G13" s="67"/>
      <c r="H13" s="67"/>
      <c r="I13" s="67"/>
      <c r="J13" s="68"/>
      <c r="K13" s="68"/>
      <c r="L13" s="68"/>
      <c r="M13" s="69">
        <f t="shared" ref="M13:O17" si="2">D13+G13+J13</f>
        <v>0</v>
      </c>
      <c r="N13" s="69">
        <f t="shared" si="2"/>
        <v>0</v>
      </c>
      <c r="O13" s="69">
        <f t="shared" si="2"/>
        <v>0</v>
      </c>
      <c r="P13" s="70" t="s">
        <v>141</v>
      </c>
    </row>
    <row r="14" spans="1:16" s="71" customFormat="1" ht="36.75" customHeight="1">
      <c r="A14" s="65"/>
      <c r="B14" s="66"/>
      <c r="C14" s="74" t="s">
        <v>142</v>
      </c>
      <c r="D14" s="75"/>
      <c r="E14" s="75"/>
      <c r="F14" s="75"/>
      <c r="G14" s="67"/>
      <c r="H14" s="67"/>
      <c r="I14" s="67"/>
      <c r="J14" s="68"/>
      <c r="K14" s="68"/>
      <c r="L14" s="68"/>
      <c r="M14" s="69">
        <f t="shared" si="2"/>
        <v>0</v>
      </c>
      <c r="N14" s="69">
        <f t="shared" si="2"/>
        <v>0</v>
      </c>
      <c r="O14" s="69">
        <f t="shared" si="2"/>
        <v>0</v>
      </c>
      <c r="P14" s="70" t="s">
        <v>143</v>
      </c>
    </row>
    <row r="15" spans="1:16" s="71" customFormat="1" ht="36.75" customHeight="1">
      <c r="A15" s="65"/>
      <c r="B15" s="66"/>
      <c r="C15" s="74" t="s">
        <v>144</v>
      </c>
      <c r="D15" s="75"/>
      <c r="E15" s="75"/>
      <c r="F15" s="75"/>
      <c r="G15" s="67"/>
      <c r="H15" s="67"/>
      <c r="I15" s="67"/>
      <c r="J15" s="68"/>
      <c r="K15" s="68"/>
      <c r="L15" s="68"/>
      <c r="M15" s="69">
        <f t="shared" si="2"/>
        <v>0</v>
      </c>
      <c r="N15" s="69">
        <f t="shared" si="2"/>
        <v>0</v>
      </c>
      <c r="O15" s="69">
        <f t="shared" si="2"/>
        <v>0</v>
      </c>
      <c r="P15" s="70" t="s">
        <v>145</v>
      </c>
    </row>
    <row r="16" spans="1:16" s="71" customFormat="1" ht="36.75" customHeight="1">
      <c r="A16" s="65"/>
      <c r="B16" s="66"/>
      <c r="C16" s="74" t="s">
        <v>146</v>
      </c>
      <c r="D16" s="75"/>
      <c r="E16" s="75"/>
      <c r="F16" s="75"/>
      <c r="G16" s="67"/>
      <c r="H16" s="67"/>
      <c r="I16" s="67"/>
      <c r="J16" s="68"/>
      <c r="K16" s="68"/>
      <c r="L16" s="68"/>
      <c r="M16" s="69">
        <f t="shared" si="2"/>
        <v>0</v>
      </c>
      <c r="N16" s="69">
        <f t="shared" si="2"/>
        <v>0</v>
      </c>
      <c r="O16" s="69">
        <f t="shared" si="2"/>
        <v>0</v>
      </c>
      <c r="P16" s="70" t="s">
        <v>147</v>
      </c>
    </row>
    <row r="17" spans="1:16" s="71" customFormat="1" ht="36.75" customHeight="1">
      <c r="A17" s="65"/>
      <c r="B17" s="66"/>
      <c r="C17" s="74" t="s">
        <v>148</v>
      </c>
      <c r="D17" s="75"/>
      <c r="E17" s="75"/>
      <c r="F17" s="75"/>
      <c r="G17" s="67"/>
      <c r="H17" s="67"/>
      <c r="I17" s="67"/>
      <c r="J17" s="68"/>
      <c r="K17" s="68"/>
      <c r="L17" s="68"/>
      <c r="M17" s="69">
        <f t="shared" si="2"/>
        <v>0</v>
      </c>
      <c r="N17" s="69">
        <f t="shared" si="2"/>
        <v>0</v>
      </c>
      <c r="O17" s="69">
        <f t="shared" si="2"/>
        <v>0</v>
      </c>
      <c r="P17" s="70" t="s">
        <v>149</v>
      </c>
    </row>
    <row r="18" spans="1:16" s="71" customFormat="1" ht="36.75" customHeight="1">
      <c r="A18" s="65"/>
      <c r="B18" s="66"/>
      <c r="C18" s="72" t="s">
        <v>138</v>
      </c>
      <c r="D18" s="76">
        <f>SUM(D13:D17)</f>
        <v>0</v>
      </c>
      <c r="E18" s="76">
        <f t="shared" ref="E18:O18" si="3">SUM(E13:E17)</f>
        <v>0</v>
      </c>
      <c r="F18" s="76">
        <f t="shared" si="3"/>
        <v>0</v>
      </c>
      <c r="G18" s="76">
        <f t="shared" si="3"/>
        <v>0</v>
      </c>
      <c r="H18" s="76">
        <f t="shared" si="3"/>
        <v>0</v>
      </c>
      <c r="I18" s="76">
        <f t="shared" si="3"/>
        <v>0</v>
      </c>
      <c r="J18" s="76">
        <f t="shared" si="3"/>
        <v>0</v>
      </c>
      <c r="K18" s="76">
        <f t="shared" si="3"/>
        <v>0</v>
      </c>
      <c r="L18" s="76">
        <f t="shared" si="3"/>
        <v>0</v>
      </c>
      <c r="M18" s="76">
        <f t="shared" si="3"/>
        <v>0</v>
      </c>
      <c r="N18" s="76">
        <f t="shared" si="3"/>
        <v>0</v>
      </c>
      <c r="O18" s="76">
        <f t="shared" si="3"/>
        <v>0</v>
      </c>
      <c r="P18" s="70"/>
    </row>
    <row r="19" spans="1:16" s="71" customFormat="1" ht="36.75" customHeight="1">
      <c r="A19" s="65">
        <v>3</v>
      </c>
      <c r="B19" s="66" t="s">
        <v>150</v>
      </c>
      <c r="C19" s="74" t="s">
        <v>151</v>
      </c>
      <c r="D19" s="67">
        <v>70</v>
      </c>
      <c r="E19" s="67">
        <v>70</v>
      </c>
      <c r="F19" s="67">
        <v>140</v>
      </c>
      <c r="G19" s="67"/>
      <c r="H19" s="67"/>
      <c r="I19" s="67"/>
      <c r="J19" s="68"/>
      <c r="K19" s="68"/>
      <c r="L19" s="68"/>
      <c r="M19" s="69">
        <f t="shared" ref="M19:O27" si="4">D19+G19+J19</f>
        <v>70</v>
      </c>
      <c r="N19" s="69">
        <f t="shared" si="4"/>
        <v>70</v>
      </c>
      <c r="O19" s="69">
        <f t="shared" si="4"/>
        <v>140</v>
      </c>
      <c r="P19" s="70"/>
    </row>
    <row r="20" spans="1:16" s="71" customFormat="1" ht="36.75" customHeight="1">
      <c r="A20" s="65"/>
      <c r="B20" s="66"/>
      <c r="C20" s="74" t="s">
        <v>39</v>
      </c>
      <c r="D20" s="67">
        <v>70</v>
      </c>
      <c r="E20" s="67">
        <v>70</v>
      </c>
      <c r="F20" s="67">
        <v>140</v>
      </c>
      <c r="G20" s="67"/>
      <c r="H20" s="67"/>
      <c r="I20" s="67"/>
      <c r="J20" s="68"/>
      <c r="K20" s="68"/>
      <c r="L20" s="68"/>
      <c r="M20" s="69">
        <f t="shared" si="4"/>
        <v>70</v>
      </c>
      <c r="N20" s="69">
        <f t="shared" si="4"/>
        <v>70</v>
      </c>
      <c r="O20" s="69">
        <f t="shared" si="4"/>
        <v>140</v>
      </c>
      <c r="P20" s="70"/>
    </row>
    <row r="21" spans="1:16" s="71" customFormat="1" ht="36.75" customHeight="1">
      <c r="A21" s="65"/>
      <c r="B21" s="66"/>
      <c r="C21" s="74" t="s">
        <v>152</v>
      </c>
      <c r="D21" s="67">
        <v>60</v>
      </c>
      <c r="E21" s="67">
        <v>60</v>
      </c>
      <c r="F21" s="67">
        <v>120</v>
      </c>
      <c r="G21" s="67"/>
      <c r="H21" s="67"/>
      <c r="I21" s="67"/>
      <c r="J21" s="68"/>
      <c r="K21" s="68"/>
      <c r="L21" s="68"/>
      <c r="M21" s="69">
        <f t="shared" si="4"/>
        <v>60</v>
      </c>
      <c r="N21" s="69">
        <f t="shared" si="4"/>
        <v>60</v>
      </c>
      <c r="O21" s="69">
        <f t="shared" si="4"/>
        <v>120</v>
      </c>
      <c r="P21" s="70"/>
    </row>
    <row r="22" spans="1:16" s="71" customFormat="1" ht="36.75" customHeight="1">
      <c r="A22" s="65"/>
      <c r="B22" s="66"/>
      <c r="C22" s="74" t="s">
        <v>153</v>
      </c>
      <c r="D22" s="67">
        <v>60</v>
      </c>
      <c r="E22" s="67">
        <v>60</v>
      </c>
      <c r="F22" s="67">
        <v>120</v>
      </c>
      <c r="G22" s="67"/>
      <c r="H22" s="67"/>
      <c r="I22" s="67"/>
      <c r="J22" s="68"/>
      <c r="K22" s="68"/>
      <c r="L22" s="68"/>
      <c r="M22" s="69">
        <f t="shared" si="4"/>
        <v>60</v>
      </c>
      <c r="N22" s="69">
        <f t="shared" si="4"/>
        <v>60</v>
      </c>
      <c r="O22" s="69">
        <f t="shared" si="4"/>
        <v>120</v>
      </c>
      <c r="P22" s="70"/>
    </row>
    <row r="23" spans="1:16" s="71" customFormat="1" ht="36.75" customHeight="1">
      <c r="A23" s="65"/>
      <c r="B23" s="66"/>
      <c r="C23" s="74" t="s">
        <v>154</v>
      </c>
      <c r="D23" s="67">
        <v>60</v>
      </c>
      <c r="E23" s="67">
        <v>60</v>
      </c>
      <c r="F23" s="67">
        <v>120</v>
      </c>
      <c r="G23" s="67"/>
      <c r="H23" s="67"/>
      <c r="I23" s="67"/>
      <c r="J23" s="68"/>
      <c r="K23" s="68"/>
      <c r="L23" s="68"/>
      <c r="M23" s="69">
        <f t="shared" si="4"/>
        <v>60</v>
      </c>
      <c r="N23" s="69">
        <f t="shared" si="4"/>
        <v>60</v>
      </c>
      <c r="O23" s="69">
        <f t="shared" si="4"/>
        <v>120</v>
      </c>
      <c r="P23" s="70"/>
    </row>
    <row r="24" spans="1:16" s="71" customFormat="1" ht="36.75" customHeight="1">
      <c r="A24" s="65"/>
      <c r="B24" s="66"/>
      <c r="C24" s="74" t="s">
        <v>155</v>
      </c>
      <c r="D24" s="67"/>
      <c r="E24" s="67"/>
      <c r="F24" s="67"/>
      <c r="G24" s="67">
        <v>40</v>
      </c>
      <c r="H24" s="67">
        <v>40</v>
      </c>
      <c r="I24" s="67">
        <v>80</v>
      </c>
      <c r="J24" s="68"/>
      <c r="K24" s="68"/>
      <c r="L24" s="68"/>
      <c r="M24" s="69">
        <f t="shared" si="4"/>
        <v>40</v>
      </c>
      <c r="N24" s="69">
        <f t="shared" si="4"/>
        <v>40</v>
      </c>
      <c r="O24" s="69">
        <f t="shared" si="4"/>
        <v>80</v>
      </c>
      <c r="P24" s="70"/>
    </row>
    <row r="25" spans="1:16" s="71" customFormat="1" ht="36.75" customHeight="1">
      <c r="A25" s="65"/>
      <c r="B25" s="66"/>
      <c r="C25" s="74" t="s">
        <v>156</v>
      </c>
      <c r="D25" s="67"/>
      <c r="E25" s="67"/>
      <c r="F25" s="67"/>
      <c r="G25" s="67">
        <v>40</v>
      </c>
      <c r="H25" s="67">
        <v>40</v>
      </c>
      <c r="I25" s="67">
        <v>80</v>
      </c>
      <c r="J25" s="68"/>
      <c r="K25" s="68"/>
      <c r="L25" s="68"/>
      <c r="M25" s="69">
        <f t="shared" si="4"/>
        <v>40</v>
      </c>
      <c r="N25" s="69">
        <f t="shared" si="4"/>
        <v>40</v>
      </c>
      <c r="O25" s="69">
        <f t="shared" si="4"/>
        <v>80</v>
      </c>
      <c r="P25" s="70"/>
    </row>
    <row r="26" spans="1:16" s="71" customFormat="1" ht="36.75" customHeight="1">
      <c r="A26" s="65"/>
      <c r="B26" s="66"/>
      <c r="C26" s="74" t="s">
        <v>157</v>
      </c>
      <c r="D26" s="67"/>
      <c r="E26" s="67"/>
      <c r="F26" s="67"/>
      <c r="G26" s="67">
        <v>40</v>
      </c>
      <c r="H26" s="67">
        <v>40</v>
      </c>
      <c r="I26" s="67">
        <v>80</v>
      </c>
      <c r="J26" s="68"/>
      <c r="K26" s="68"/>
      <c r="L26" s="68"/>
      <c r="M26" s="69">
        <f t="shared" si="4"/>
        <v>40</v>
      </c>
      <c r="N26" s="69">
        <f t="shared" si="4"/>
        <v>40</v>
      </c>
      <c r="O26" s="69">
        <f t="shared" si="4"/>
        <v>80</v>
      </c>
      <c r="P26" s="70"/>
    </row>
    <row r="27" spans="1:16" s="71" customFormat="1" ht="36.75" customHeight="1">
      <c r="A27" s="65"/>
      <c r="B27" s="66"/>
      <c r="C27" s="74" t="s">
        <v>158</v>
      </c>
      <c r="D27" s="67"/>
      <c r="E27" s="67"/>
      <c r="F27" s="67"/>
      <c r="G27" s="67">
        <v>40</v>
      </c>
      <c r="H27" s="67">
        <v>40</v>
      </c>
      <c r="I27" s="67">
        <v>80</v>
      </c>
      <c r="J27" s="68"/>
      <c r="K27" s="68"/>
      <c r="L27" s="68"/>
      <c r="M27" s="69">
        <f t="shared" si="4"/>
        <v>40</v>
      </c>
      <c r="N27" s="69">
        <f t="shared" si="4"/>
        <v>40</v>
      </c>
      <c r="O27" s="69">
        <f t="shared" si="4"/>
        <v>80</v>
      </c>
      <c r="P27" s="70"/>
    </row>
    <row r="28" spans="1:16" s="71" customFormat="1" ht="36.75" customHeight="1">
      <c r="A28" s="65"/>
      <c r="B28" s="66"/>
      <c r="C28" s="72" t="s">
        <v>138</v>
      </c>
      <c r="D28" s="76">
        <f t="shared" ref="D28:O28" si="5">SUM(D19:D27)</f>
        <v>320</v>
      </c>
      <c r="E28" s="76">
        <f t="shared" si="5"/>
        <v>320</v>
      </c>
      <c r="F28" s="76">
        <f t="shared" si="5"/>
        <v>640</v>
      </c>
      <c r="G28" s="76">
        <f t="shared" si="5"/>
        <v>160</v>
      </c>
      <c r="H28" s="76">
        <f t="shared" si="5"/>
        <v>160</v>
      </c>
      <c r="I28" s="76">
        <f t="shared" si="5"/>
        <v>320</v>
      </c>
      <c r="J28" s="76">
        <f t="shared" si="5"/>
        <v>0</v>
      </c>
      <c r="K28" s="76">
        <f t="shared" si="5"/>
        <v>0</v>
      </c>
      <c r="L28" s="76">
        <f t="shared" si="5"/>
        <v>0</v>
      </c>
      <c r="M28" s="76">
        <f t="shared" si="5"/>
        <v>480</v>
      </c>
      <c r="N28" s="76">
        <f t="shared" si="5"/>
        <v>480</v>
      </c>
      <c r="O28" s="76">
        <f t="shared" si="5"/>
        <v>960</v>
      </c>
      <c r="P28" s="70"/>
    </row>
    <row r="29" spans="1:16" s="71" customFormat="1" ht="36.75" customHeight="1">
      <c r="A29" s="65">
        <v>4</v>
      </c>
      <c r="B29" s="66" t="s">
        <v>159</v>
      </c>
      <c r="C29" s="74" t="s">
        <v>160</v>
      </c>
      <c r="D29" s="67"/>
      <c r="E29" s="67"/>
      <c r="F29" s="67"/>
      <c r="G29" s="67"/>
      <c r="H29" s="67"/>
      <c r="I29" s="67"/>
      <c r="J29" s="68">
        <v>18.34</v>
      </c>
      <c r="K29" s="68">
        <v>18.34</v>
      </c>
      <c r="L29" s="68">
        <v>2445</v>
      </c>
      <c r="M29" s="69">
        <v>18.34</v>
      </c>
      <c r="N29" s="69">
        <v>18.34</v>
      </c>
      <c r="O29" s="69">
        <v>36.68</v>
      </c>
      <c r="P29" s="70"/>
    </row>
    <row r="30" spans="1:16" s="71" customFormat="1" ht="36.75" customHeight="1">
      <c r="A30" s="65">
        <v>5</v>
      </c>
      <c r="B30" s="66" t="s">
        <v>161</v>
      </c>
      <c r="C30" s="74" t="s">
        <v>160</v>
      </c>
      <c r="D30" s="67"/>
      <c r="E30" s="67"/>
      <c r="F30" s="67"/>
      <c r="G30" s="67"/>
      <c r="H30" s="67"/>
      <c r="I30" s="67"/>
      <c r="J30" s="68">
        <v>7.53</v>
      </c>
      <c r="K30" s="68">
        <v>7.53</v>
      </c>
      <c r="L30" s="68">
        <v>1004</v>
      </c>
      <c r="M30" s="69">
        <v>7.53</v>
      </c>
      <c r="N30" s="69">
        <v>7.53</v>
      </c>
      <c r="O30" s="69">
        <v>15.06</v>
      </c>
      <c r="P30" s="70"/>
    </row>
    <row r="31" spans="1:16" s="71" customFormat="1" ht="36.75" customHeight="1" thickBot="1">
      <c r="A31" s="77"/>
      <c r="B31" s="78"/>
      <c r="C31" s="79" t="s">
        <v>49</v>
      </c>
      <c r="D31" s="80">
        <f>D12+D18+D28+D29+D30</f>
        <v>680</v>
      </c>
      <c r="E31" s="80">
        <f t="shared" ref="E31:O31" si="6">E12+E18+E28+E29+E30</f>
        <v>680</v>
      </c>
      <c r="F31" s="80">
        <f t="shared" si="6"/>
        <v>1360</v>
      </c>
      <c r="G31" s="80">
        <f t="shared" si="6"/>
        <v>160</v>
      </c>
      <c r="H31" s="80">
        <f t="shared" si="6"/>
        <v>160</v>
      </c>
      <c r="I31" s="80">
        <f t="shared" si="6"/>
        <v>320</v>
      </c>
      <c r="J31" s="80">
        <f t="shared" si="6"/>
        <v>25.87</v>
      </c>
      <c r="K31" s="80">
        <f t="shared" si="6"/>
        <v>25.87</v>
      </c>
      <c r="L31" s="80">
        <f t="shared" si="6"/>
        <v>3449</v>
      </c>
      <c r="M31" s="80">
        <f t="shared" si="6"/>
        <v>865.87</v>
      </c>
      <c r="N31" s="80">
        <f t="shared" si="6"/>
        <v>865.87</v>
      </c>
      <c r="O31" s="80">
        <f t="shared" si="6"/>
        <v>1731.74</v>
      </c>
      <c r="P31" s="81"/>
    </row>
  </sheetData>
  <mergeCells count="10">
    <mergeCell ref="A1:B1"/>
    <mergeCell ref="A2:P2"/>
    <mergeCell ref="M3:P3"/>
    <mergeCell ref="A4:A5"/>
    <mergeCell ref="B4:C5"/>
    <mergeCell ref="D4:F4"/>
    <mergeCell ref="G4:I4"/>
    <mergeCell ref="J4:L4"/>
    <mergeCell ref="M4:O4"/>
    <mergeCell ref="P4:P5"/>
  </mergeCells>
  <phoneticPr fontId="1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zoomScale="55" zoomScaleNormal="55" workbookViewId="0">
      <selection activeCell="U8" sqref="U8"/>
    </sheetView>
  </sheetViews>
  <sheetFormatPr defaultRowHeight="15.6"/>
  <cols>
    <col min="1" max="1" width="4.6640625" style="25" customWidth="1"/>
    <col min="2" max="2" width="13.6640625" style="23" customWidth="1"/>
    <col min="3" max="3" width="26" style="23" bestFit="1" customWidth="1"/>
    <col min="4" max="15" width="11.33203125" style="23" customWidth="1"/>
    <col min="16" max="16" width="11" style="23" customWidth="1"/>
    <col min="17" max="256" width="8.88671875" style="23"/>
    <col min="257" max="257" width="4.6640625" style="23" customWidth="1"/>
    <col min="258" max="258" width="13.6640625" style="23" customWidth="1"/>
    <col min="259" max="259" width="26" style="23" bestFit="1" customWidth="1"/>
    <col min="260" max="271" width="11.33203125" style="23" customWidth="1"/>
    <col min="272" max="272" width="11" style="23" customWidth="1"/>
    <col min="273" max="512" width="8.88671875" style="23"/>
    <col min="513" max="513" width="4.6640625" style="23" customWidth="1"/>
    <col min="514" max="514" width="13.6640625" style="23" customWidth="1"/>
    <col min="515" max="515" width="26" style="23" bestFit="1" customWidth="1"/>
    <col min="516" max="527" width="11.33203125" style="23" customWidth="1"/>
    <col min="528" max="528" width="11" style="23" customWidth="1"/>
    <col min="529" max="768" width="8.88671875" style="23"/>
    <col min="769" max="769" width="4.6640625" style="23" customWidth="1"/>
    <col min="770" max="770" width="13.6640625" style="23" customWidth="1"/>
    <col min="771" max="771" width="26" style="23" bestFit="1" customWidth="1"/>
    <col min="772" max="783" width="11.33203125" style="23" customWidth="1"/>
    <col min="784" max="784" width="11" style="23" customWidth="1"/>
    <col min="785" max="1024" width="8.88671875" style="23"/>
    <col min="1025" max="1025" width="4.6640625" style="23" customWidth="1"/>
    <col min="1026" max="1026" width="13.6640625" style="23" customWidth="1"/>
    <col min="1027" max="1027" width="26" style="23" bestFit="1" customWidth="1"/>
    <col min="1028" max="1039" width="11.33203125" style="23" customWidth="1"/>
    <col min="1040" max="1040" width="11" style="23" customWidth="1"/>
    <col min="1041" max="1280" width="8.88671875" style="23"/>
    <col min="1281" max="1281" width="4.6640625" style="23" customWidth="1"/>
    <col min="1282" max="1282" width="13.6640625" style="23" customWidth="1"/>
    <col min="1283" max="1283" width="26" style="23" bestFit="1" customWidth="1"/>
    <col min="1284" max="1295" width="11.33203125" style="23" customWidth="1"/>
    <col min="1296" max="1296" width="11" style="23" customWidth="1"/>
    <col min="1297" max="1536" width="8.88671875" style="23"/>
    <col min="1537" max="1537" width="4.6640625" style="23" customWidth="1"/>
    <col min="1538" max="1538" width="13.6640625" style="23" customWidth="1"/>
    <col min="1539" max="1539" width="26" style="23" bestFit="1" customWidth="1"/>
    <col min="1540" max="1551" width="11.33203125" style="23" customWidth="1"/>
    <col min="1552" max="1552" width="11" style="23" customWidth="1"/>
    <col min="1553" max="1792" width="8.88671875" style="23"/>
    <col min="1793" max="1793" width="4.6640625" style="23" customWidth="1"/>
    <col min="1794" max="1794" width="13.6640625" style="23" customWidth="1"/>
    <col min="1795" max="1795" width="26" style="23" bestFit="1" customWidth="1"/>
    <col min="1796" max="1807" width="11.33203125" style="23" customWidth="1"/>
    <col min="1808" max="1808" width="11" style="23" customWidth="1"/>
    <col min="1809" max="2048" width="8.88671875" style="23"/>
    <col min="2049" max="2049" width="4.6640625" style="23" customWidth="1"/>
    <col min="2050" max="2050" width="13.6640625" style="23" customWidth="1"/>
    <col min="2051" max="2051" width="26" style="23" bestFit="1" customWidth="1"/>
    <col min="2052" max="2063" width="11.33203125" style="23" customWidth="1"/>
    <col min="2064" max="2064" width="11" style="23" customWidth="1"/>
    <col min="2065" max="2304" width="8.88671875" style="23"/>
    <col min="2305" max="2305" width="4.6640625" style="23" customWidth="1"/>
    <col min="2306" max="2306" width="13.6640625" style="23" customWidth="1"/>
    <col min="2307" max="2307" width="26" style="23" bestFit="1" customWidth="1"/>
    <col min="2308" max="2319" width="11.33203125" style="23" customWidth="1"/>
    <col min="2320" max="2320" width="11" style="23" customWidth="1"/>
    <col min="2321" max="2560" width="8.88671875" style="23"/>
    <col min="2561" max="2561" width="4.6640625" style="23" customWidth="1"/>
    <col min="2562" max="2562" width="13.6640625" style="23" customWidth="1"/>
    <col min="2563" max="2563" width="26" style="23" bestFit="1" customWidth="1"/>
    <col min="2564" max="2575" width="11.33203125" style="23" customWidth="1"/>
    <col min="2576" max="2576" width="11" style="23" customWidth="1"/>
    <col min="2577" max="2816" width="8.88671875" style="23"/>
    <col min="2817" max="2817" width="4.6640625" style="23" customWidth="1"/>
    <col min="2818" max="2818" width="13.6640625" style="23" customWidth="1"/>
    <col min="2819" max="2819" width="26" style="23" bestFit="1" customWidth="1"/>
    <col min="2820" max="2831" width="11.33203125" style="23" customWidth="1"/>
    <col min="2832" max="2832" width="11" style="23" customWidth="1"/>
    <col min="2833" max="3072" width="8.88671875" style="23"/>
    <col min="3073" max="3073" width="4.6640625" style="23" customWidth="1"/>
    <col min="3074" max="3074" width="13.6640625" style="23" customWidth="1"/>
    <col min="3075" max="3075" width="26" style="23" bestFit="1" customWidth="1"/>
    <col min="3076" max="3087" width="11.33203125" style="23" customWidth="1"/>
    <col min="3088" max="3088" width="11" style="23" customWidth="1"/>
    <col min="3089" max="3328" width="8.88671875" style="23"/>
    <col min="3329" max="3329" width="4.6640625" style="23" customWidth="1"/>
    <col min="3330" max="3330" width="13.6640625" style="23" customWidth="1"/>
    <col min="3331" max="3331" width="26" style="23" bestFit="1" customWidth="1"/>
    <col min="3332" max="3343" width="11.33203125" style="23" customWidth="1"/>
    <col min="3344" max="3344" width="11" style="23" customWidth="1"/>
    <col min="3345" max="3584" width="8.88671875" style="23"/>
    <col min="3585" max="3585" width="4.6640625" style="23" customWidth="1"/>
    <col min="3586" max="3586" width="13.6640625" style="23" customWidth="1"/>
    <col min="3587" max="3587" width="26" style="23" bestFit="1" customWidth="1"/>
    <col min="3588" max="3599" width="11.33203125" style="23" customWidth="1"/>
    <col min="3600" max="3600" width="11" style="23" customWidth="1"/>
    <col min="3601" max="3840" width="8.88671875" style="23"/>
    <col min="3841" max="3841" width="4.6640625" style="23" customWidth="1"/>
    <col min="3842" max="3842" width="13.6640625" style="23" customWidth="1"/>
    <col min="3843" max="3843" width="26" style="23" bestFit="1" customWidth="1"/>
    <col min="3844" max="3855" width="11.33203125" style="23" customWidth="1"/>
    <col min="3856" max="3856" width="11" style="23" customWidth="1"/>
    <col min="3857" max="4096" width="8.88671875" style="23"/>
    <col min="4097" max="4097" width="4.6640625" style="23" customWidth="1"/>
    <col min="4098" max="4098" width="13.6640625" style="23" customWidth="1"/>
    <col min="4099" max="4099" width="26" style="23" bestFit="1" customWidth="1"/>
    <col min="4100" max="4111" width="11.33203125" style="23" customWidth="1"/>
    <col min="4112" max="4112" width="11" style="23" customWidth="1"/>
    <col min="4113" max="4352" width="8.88671875" style="23"/>
    <col min="4353" max="4353" width="4.6640625" style="23" customWidth="1"/>
    <col min="4354" max="4354" width="13.6640625" style="23" customWidth="1"/>
    <col min="4355" max="4355" width="26" style="23" bestFit="1" customWidth="1"/>
    <col min="4356" max="4367" width="11.33203125" style="23" customWidth="1"/>
    <col min="4368" max="4368" width="11" style="23" customWidth="1"/>
    <col min="4369" max="4608" width="8.88671875" style="23"/>
    <col min="4609" max="4609" width="4.6640625" style="23" customWidth="1"/>
    <col min="4610" max="4610" width="13.6640625" style="23" customWidth="1"/>
    <col min="4611" max="4611" width="26" style="23" bestFit="1" customWidth="1"/>
    <col min="4612" max="4623" width="11.33203125" style="23" customWidth="1"/>
    <col min="4624" max="4624" width="11" style="23" customWidth="1"/>
    <col min="4625" max="4864" width="8.88671875" style="23"/>
    <col min="4865" max="4865" width="4.6640625" style="23" customWidth="1"/>
    <col min="4866" max="4866" width="13.6640625" style="23" customWidth="1"/>
    <col min="4867" max="4867" width="26" style="23" bestFit="1" customWidth="1"/>
    <col min="4868" max="4879" width="11.33203125" style="23" customWidth="1"/>
    <col min="4880" max="4880" width="11" style="23" customWidth="1"/>
    <col min="4881" max="5120" width="8.88671875" style="23"/>
    <col min="5121" max="5121" width="4.6640625" style="23" customWidth="1"/>
    <col min="5122" max="5122" width="13.6640625" style="23" customWidth="1"/>
    <col min="5123" max="5123" width="26" style="23" bestFit="1" customWidth="1"/>
    <col min="5124" max="5135" width="11.33203125" style="23" customWidth="1"/>
    <col min="5136" max="5136" width="11" style="23" customWidth="1"/>
    <col min="5137" max="5376" width="8.88671875" style="23"/>
    <col min="5377" max="5377" width="4.6640625" style="23" customWidth="1"/>
    <col min="5378" max="5378" width="13.6640625" style="23" customWidth="1"/>
    <col min="5379" max="5379" width="26" style="23" bestFit="1" customWidth="1"/>
    <col min="5380" max="5391" width="11.33203125" style="23" customWidth="1"/>
    <col min="5392" max="5392" width="11" style="23" customWidth="1"/>
    <col min="5393" max="5632" width="8.88671875" style="23"/>
    <col min="5633" max="5633" width="4.6640625" style="23" customWidth="1"/>
    <col min="5634" max="5634" width="13.6640625" style="23" customWidth="1"/>
    <col min="5635" max="5635" width="26" style="23" bestFit="1" customWidth="1"/>
    <col min="5636" max="5647" width="11.33203125" style="23" customWidth="1"/>
    <col min="5648" max="5648" width="11" style="23" customWidth="1"/>
    <col min="5649" max="5888" width="8.88671875" style="23"/>
    <col min="5889" max="5889" width="4.6640625" style="23" customWidth="1"/>
    <col min="5890" max="5890" width="13.6640625" style="23" customWidth="1"/>
    <col min="5891" max="5891" width="26" style="23" bestFit="1" customWidth="1"/>
    <col min="5892" max="5903" width="11.33203125" style="23" customWidth="1"/>
    <col min="5904" max="5904" width="11" style="23" customWidth="1"/>
    <col min="5905" max="6144" width="8.88671875" style="23"/>
    <col min="6145" max="6145" width="4.6640625" style="23" customWidth="1"/>
    <col min="6146" max="6146" width="13.6640625" style="23" customWidth="1"/>
    <col min="6147" max="6147" width="26" style="23" bestFit="1" customWidth="1"/>
    <col min="6148" max="6159" width="11.33203125" style="23" customWidth="1"/>
    <col min="6160" max="6160" width="11" style="23" customWidth="1"/>
    <col min="6161" max="6400" width="8.88671875" style="23"/>
    <col min="6401" max="6401" width="4.6640625" style="23" customWidth="1"/>
    <col min="6402" max="6402" width="13.6640625" style="23" customWidth="1"/>
    <col min="6403" max="6403" width="26" style="23" bestFit="1" customWidth="1"/>
    <col min="6404" max="6415" width="11.33203125" style="23" customWidth="1"/>
    <col min="6416" max="6416" width="11" style="23" customWidth="1"/>
    <col min="6417" max="6656" width="8.88671875" style="23"/>
    <col min="6657" max="6657" width="4.6640625" style="23" customWidth="1"/>
    <col min="6658" max="6658" width="13.6640625" style="23" customWidth="1"/>
    <col min="6659" max="6659" width="26" style="23" bestFit="1" customWidth="1"/>
    <col min="6660" max="6671" width="11.33203125" style="23" customWidth="1"/>
    <col min="6672" max="6672" width="11" style="23" customWidth="1"/>
    <col min="6673" max="6912" width="8.88671875" style="23"/>
    <col min="6913" max="6913" width="4.6640625" style="23" customWidth="1"/>
    <col min="6914" max="6914" width="13.6640625" style="23" customWidth="1"/>
    <col min="6915" max="6915" width="26" style="23" bestFit="1" customWidth="1"/>
    <col min="6916" max="6927" width="11.33203125" style="23" customWidth="1"/>
    <col min="6928" max="6928" width="11" style="23" customWidth="1"/>
    <col min="6929" max="7168" width="8.88671875" style="23"/>
    <col min="7169" max="7169" width="4.6640625" style="23" customWidth="1"/>
    <col min="7170" max="7170" width="13.6640625" style="23" customWidth="1"/>
    <col min="7171" max="7171" width="26" style="23" bestFit="1" customWidth="1"/>
    <col min="7172" max="7183" width="11.33203125" style="23" customWidth="1"/>
    <col min="7184" max="7184" width="11" style="23" customWidth="1"/>
    <col min="7185" max="7424" width="8.88671875" style="23"/>
    <col min="7425" max="7425" width="4.6640625" style="23" customWidth="1"/>
    <col min="7426" max="7426" width="13.6640625" style="23" customWidth="1"/>
    <col min="7427" max="7427" width="26" style="23" bestFit="1" customWidth="1"/>
    <col min="7428" max="7439" width="11.33203125" style="23" customWidth="1"/>
    <col min="7440" max="7440" width="11" style="23" customWidth="1"/>
    <col min="7441" max="7680" width="8.88671875" style="23"/>
    <col min="7681" max="7681" width="4.6640625" style="23" customWidth="1"/>
    <col min="7682" max="7682" width="13.6640625" style="23" customWidth="1"/>
    <col min="7683" max="7683" width="26" style="23" bestFit="1" customWidth="1"/>
    <col min="7684" max="7695" width="11.33203125" style="23" customWidth="1"/>
    <col min="7696" max="7696" width="11" style="23" customWidth="1"/>
    <col min="7697" max="7936" width="8.88671875" style="23"/>
    <col min="7937" max="7937" width="4.6640625" style="23" customWidth="1"/>
    <col min="7938" max="7938" width="13.6640625" style="23" customWidth="1"/>
    <col min="7939" max="7939" width="26" style="23" bestFit="1" customWidth="1"/>
    <col min="7940" max="7951" width="11.33203125" style="23" customWidth="1"/>
    <col min="7952" max="7952" width="11" style="23" customWidth="1"/>
    <col min="7953" max="8192" width="8.88671875" style="23"/>
    <col min="8193" max="8193" width="4.6640625" style="23" customWidth="1"/>
    <col min="8194" max="8194" width="13.6640625" style="23" customWidth="1"/>
    <col min="8195" max="8195" width="26" style="23" bestFit="1" customWidth="1"/>
    <col min="8196" max="8207" width="11.33203125" style="23" customWidth="1"/>
    <col min="8208" max="8208" width="11" style="23" customWidth="1"/>
    <col min="8209" max="8448" width="8.88671875" style="23"/>
    <col min="8449" max="8449" width="4.6640625" style="23" customWidth="1"/>
    <col min="8450" max="8450" width="13.6640625" style="23" customWidth="1"/>
    <col min="8451" max="8451" width="26" style="23" bestFit="1" customWidth="1"/>
    <col min="8452" max="8463" width="11.33203125" style="23" customWidth="1"/>
    <col min="8464" max="8464" width="11" style="23" customWidth="1"/>
    <col min="8465" max="8704" width="8.88671875" style="23"/>
    <col min="8705" max="8705" width="4.6640625" style="23" customWidth="1"/>
    <col min="8706" max="8706" width="13.6640625" style="23" customWidth="1"/>
    <col min="8707" max="8707" width="26" style="23" bestFit="1" customWidth="1"/>
    <col min="8708" max="8719" width="11.33203125" style="23" customWidth="1"/>
    <col min="8720" max="8720" width="11" style="23" customWidth="1"/>
    <col min="8721" max="8960" width="8.88671875" style="23"/>
    <col min="8961" max="8961" width="4.6640625" style="23" customWidth="1"/>
    <col min="8962" max="8962" width="13.6640625" style="23" customWidth="1"/>
    <col min="8963" max="8963" width="26" style="23" bestFit="1" customWidth="1"/>
    <col min="8964" max="8975" width="11.33203125" style="23" customWidth="1"/>
    <col min="8976" max="8976" width="11" style="23" customWidth="1"/>
    <col min="8977" max="9216" width="8.88671875" style="23"/>
    <col min="9217" max="9217" width="4.6640625" style="23" customWidth="1"/>
    <col min="9218" max="9218" width="13.6640625" style="23" customWidth="1"/>
    <col min="9219" max="9219" width="26" style="23" bestFit="1" customWidth="1"/>
    <col min="9220" max="9231" width="11.33203125" style="23" customWidth="1"/>
    <col min="9232" max="9232" width="11" style="23" customWidth="1"/>
    <col min="9233" max="9472" width="8.88671875" style="23"/>
    <col min="9473" max="9473" width="4.6640625" style="23" customWidth="1"/>
    <col min="9474" max="9474" width="13.6640625" style="23" customWidth="1"/>
    <col min="9475" max="9475" width="26" style="23" bestFit="1" customWidth="1"/>
    <col min="9476" max="9487" width="11.33203125" style="23" customWidth="1"/>
    <col min="9488" max="9488" width="11" style="23" customWidth="1"/>
    <col min="9489" max="9728" width="8.88671875" style="23"/>
    <col min="9729" max="9729" width="4.6640625" style="23" customWidth="1"/>
    <col min="9730" max="9730" width="13.6640625" style="23" customWidth="1"/>
    <col min="9731" max="9731" width="26" style="23" bestFit="1" customWidth="1"/>
    <col min="9732" max="9743" width="11.33203125" style="23" customWidth="1"/>
    <col min="9744" max="9744" width="11" style="23" customWidth="1"/>
    <col min="9745" max="9984" width="8.88671875" style="23"/>
    <col min="9985" max="9985" width="4.6640625" style="23" customWidth="1"/>
    <col min="9986" max="9986" width="13.6640625" style="23" customWidth="1"/>
    <col min="9987" max="9987" width="26" style="23" bestFit="1" customWidth="1"/>
    <col min="9988" max="9999" width="11.33203125" style="23" customWidth="1"/>
    <col min="10000" max="10000" width="11" style="23" customWidth="1"/>
    <col min="10001" max="10240" width="8.88671875" style="23"/>
    <col min="10241" max="10241" width="4.6640625" style="23" customWidth="1"/>
    <col min="10242" max="10242" width="13.6640625" style="23" customWidth="1"/>
    <col min="10243" max="10243" width="26" style="23" bestFit="1" customWidth="1"/>
    <col min="10244" max="10255" width="11.33203125" style="23" customWidth="1"/>
    <col min="10256" max="10256" width="11" style="23" customWidth="1"/>
    <col min="10257" max="10496" width="8.88671875" style="23"/>
    <col min="10497" max="10497" width="4.6640625" style="23" customWidth="1"/>
    <col min="10498" max="10498" width="13.6640625" style="23" customWidth="1"/>
    <col min="10499" max="10499" width="26" style="23" bestFit="1" customWidth="1"/>
    <col min="10500" max="10511" width="11.33203125" style="23" customWidth="1"/>
    <col min="10512" max="10512" width="11" style="23" customWidth="1"/>
    <col min="10513" max="10752" width="8.88671875" style="23"/>
    <col min="10753" max="10753" width="4.6640625" style="23" customWidth="1"/>
    <col min="10754" max="10754" width="13.6640625" style="23" customWidth="1"/>
    <col min="10755" max="10755" width="26" style="23" bestFit="1" customWidth="1"/>
    <col min="10756" max="10767" width="11.33203125" style="23" customWidth="1"/>
    <col min="10768" max="10768" width="11" style="23" customWidth="1"/>
    <col min="10769" max="11008" width="8.88671875" style="23"/>
    <col min="11009" max="11009" width="4.6640625" style="23" customWidth="1"/>
    <col min="11010" max="11010" width="13.6640625" style="23" customWidth="1"/>
    <col min="11011" max="11011" width="26" style="23" bestFit="1" customWidth="1"/>
    <col min="11012" max="11023" width="11.33203125" style="23" customWidth="1"/>
    <col min="11024" max="11024" width="11" style="23" customWidth="1"/>
    <col min="11025" max="11264" width="8.88671875" style="23"/>
    <col min="11265" max="11265" width="4.6640625" style="23" customWidth="1"/>
    <col min="11266" max="11266" width="13.6640625" style="23" customWidth="1"/>
    <col min="11267" max="11267" width="26" style="23" bestFit="1" customWidth="1"/>
    <col min="11268" max="11279" width="11.33203125" style="23" customWidth="1"/>
    <col min="11280" max="11280" width="11" style="23" customWidth="1"/>
    <col min="11281" max="11520" width="8.88671875" style="23"/>
    <col min="11521" max="11521" width="4.6640625" style="23" customWidth="1"/>
    <col min="11522" max="11522" width="13.6640625" style="23" customWidth="1"/>
    <col min="11523" max="11523" width="26" style="23" bestFit="1" customWidth="1"/>
    <col min="11524" max="11535" width="11.33203125" style="23" customWidth="1"/>
    <col min="11536" max="11536" width="11" style="23" customWidth="1"/>
    <col min="11537" max="11776" width="8.88671875" style="23"/>
    <col min="11777" max="11777" width="4.6640625" style="23" customWidth="1"/>
    <col min="11778" max="11778" width="13.6640625" style="23" customWidth="1"/>
    <col min="11779" max="11779" width="26" style="23" bestFit="1" customWidth="1"/>
    <col min="11780" max="11791" width="11.33203125" style="23" customWidth="1"/>
    <col min="11792" max="11792" width="11" style="23" customWidth="1"/>
    <col min="11793" max="12032" width="8.88671875" style="23"/>
    <col min="12033" max="12033" width="4.6640625" style="23" customWidth="1"/>
    <col min="12034" max="12034" width="13.6640625" style="23" customWidth="1"/>
    <col min="12035" max="12035" width="26" style="23" bestFit="1" customWidth="1"/>
    <col min="12036" max="12047" width="11.33203125" style="23" customWidth="1"/>
    <col min="12048" max="12048" width="11" style="23" customWidth="1"/>
    <col min="12049" max="12288" width="8.88671875" style="23"/>
    <col min="12289" max="12289" width="4.6640625" style="23" customWidth="1"/>
    <col min="12290" max="12290" width="13.6640625" style="23" customWidth="1"/>
    <col min="12291" max="12291" width="26" style="23" bestFit="1" customWidth="1"/>
    <col min="12292" max="12303" width="11.33203125" style="23" customWidth="1"/>
    <col min="12304" max="12304" width="11" style="23" customWidth="1"/>
    <col min="12305" max="12544" width="8.88671875" style="23"/>
    <col min="12545" max="12545" width="4.6640625" style="23" customWidth="1"/>
    <col min="12546" max="12546" width="13.6640625" style="23" customWidth="1"/>
    <col min="12547" max="12547" width="26" style="23" bestFit="1" customWidth="1"/>
    <col min="12548" max="12559" width="11.33203125" style="23" customWidth="1"/>
    <col min="12560" max="12560" width="11" style="23" customWidth="1"/>
    <col min="12561" max="12800" width="8.88671875" style="23"/>
    <col min="12801" max="12801" width="4.6640625" style="23" customWidth="1"/>
    <col min="12802" max="12802" width="13.6640625" style="23" customWidth="1"/>
    <col min="12803" max="12803" width="26" style="23" bestFit="1" customWidth="1"/>
    <col min="12804" max="12815" width="11.33203125" style="23" customWidth="1"/>
    <col min="12816" max="12816" width="11" style="23" customWidth="1"/>
    <col min="12817" max="13056" width="8.88671875" style="23"/>
    <col min="13057" max="13057" width="4.6640625" style="23" customWidth="1"/>
    <col min="13058" max="13058" width="13.6640625" style="23" customWidth="1"/>
    <col min="13059" max="13059" width="26" style="23" bestFit="1" customWidth="1"/>
    <col min="13060" max="13071" width="11.33203125" style="23" customWidth="1"/>
    <col min="13072" max="13072" width="11" style="23" customWidth="1"/>
    <col min="13073" max="13312" width="8.88671875" style="23"/>
    <col min="13313" max="13313" width="4.6640625" style="23" customWidth="1"/>
    <col min="13314" max="13314" width="13.6640625" style="23" customWidth="1"/>
    <col min="13315" max="13315" width="26" style="23" bestFit="1" customWidth="1"/>
    <col min="13316" max="13327" width="11.33203125" style="23" customWidth="1"/>
    <col min="13328" max="13328" width="11" style="23" customWidth="1"/>
    <col min="13329" max="13568" width="8.88671875" style="23"/>
    <col min="13569" max="13569" width="4.6640625" style="23" customWidth="1"/>
    <col min="13570" max="13570" width="13.6640625" style="23" customWidth="1"/>
    <col min="13571" max="13571" width="26" style="23" bestFit="1" customWidth="1"/>
    <col min="13572" max="13583" width="11.33203125" style="23" customWidth="1"/>
    <col min="13584" max="13584" width="11" style="23" customWidth="1"/>
    <col min="13585" max="13824" width="8.88671875" style="23"/>
    <col min="13825" max="13825" width="4.6640625" style="23" customWidth="1"/>
    <col min="13826" max="13826" width="13.6640625" style="23" customWidth="1"/>
    <col min="13827" max="13827" width="26" style="23" bestFit="1" customWidth="1"/>
    <col min="13828" max="13839" width="11.33203125" style="23" customWidth="1"/>
    <col min="13840" max="13840" width="11" style="23" customWidth="1"/>
    <col min="13841" max="14080" width="8.88671875" style="23"/>
    <col min="14081" max="14081" width="4.6640625" style="23" customWidth="1"/>
    <col min="14082" max="14082" width="13.6640625" style="23" customWidth="1"/>
    <col min="14083" max="14083" width="26" style="23" bestFit="1" customWidth="1"/>
    <col min="14084" max="14095" width="11.33203125" style="23" customWidth="1"/>
    <col min="14096" max="14096" width="11" style="23" customWidth="1"/>
    <col min="14097" max="14336" width="8.88671875" style="23"/>
    <col min="14337" max="14337" width="4.6640625" style="23" customWidth="1"/>
    <col min="14338" max="14338" width="13.6640625" style="23" customWidth="1"/>
    <col min="14339" max="14339" width="26" style="23" bestFit="1" customWidth="1"/>
    <col min="14340" max="14351" width="11.33203125" style="23" customWidth="1"/>
    <col min="14352" max="14352" width="11" style="23" customWidth="1"/>
    <col min="14353" max="14592" width="8.88671875" style="23"/>
    <col min="14593" max="14593" width="4.6640625" style="23" customWidth="1"/>
    <col min="14594" max="14594" width="13.6640625" style="23" customWidth="1"/>
    <col min="14595" max="14595" width="26" style="23" bestFit="1" customWidth="1"/>
    <col min="14596" max="14607" width="11.33203125" style="23" customWidth="1"/>
    <col min="14608" max="14608" width="11" style="23" customWidth="1"/>
    <col min="14609" max="14848" width="8.88671875" style="23"/>
    <col min="14849" max="14849" width="4.6640625" style="23" customWidth="1"/>
    <col min="14850" max="14850" width="13.6640625" style="23" customWidth="1"/>
    <col min="14851" max="14851" width="26" style="23" bestFit="1" customWidth="1"/>
    <col min="14852" max="14863" width="11.33203125" style="23" customWidth="1"/>
    <col min="14864" max="14864" width="11" style="23" customWidth="1"/>
    <col min="14865" max="15104" width="8.88671875" style="23"/>
    <col min="15105" max="15105" width="4.6640625" style="23" customWidth="1"/>
    <col min="15106" max="15106" width="13.6640625" style="23" customWidth="1"/>
    <col min="15107" max="15107" width="26" style="23" bestFit="1" customWidth="1"/>
    <col min="15108" max="15119" width="11.33203125" style="23" customWidth="1"/>
    <col min="15120" max="15120" width="11" style="23" customWidth="1"/>
    <col min="15121" max="15360" width="8.88671875" style="23"/>
    <col min="15361" max="15361" width="4.6640625" style="23" customWidth="1"/>
    <col min="15362" max="15362" width="13.6640625" style="23" customWidth="1"/>
    <col min="15363" max="15363" width="26" style="23" bestFit="1" customWidth="1"/>
    <col min="15364" max="15375" width="11.33203125" style="23" customWidth="1"/>
    <col min="15376" max="15376" width="11" style="23" customWidth="1"/>
    <col min="15377" max="15616" width="8.88671875" style="23"/>
    <col min="15617" max="15617" width="4.6640625" style="23" customWidth="1"/>
    <col min="15618" max="15618" width="13.6640625" style="23" customWidth="1"/>
    <col min="15619" max="15619" width="26" style="23" bestFit="1" customWidth="1"/>
    <col min="15620" max="15631" width="11.33203125" style="23" customWidth="1"/>
    <col min="15632" max="15632" width="11" style="23" customWidth="1"/>
    <col min="15633" max="15872" width="8.88671875" style="23"/>
    <col min="15873" max="15873" width="4.6640625" style="23" customWidth="1"/>
    <col min="15874" max="15874" width="13.6640625" style="23" customWidth="1"/>
    <col min="15875" max="15875" width="26" style="23" bestFit="1" customWidth="1"/>
    <col min="15876" max="15887" width="11.33203125" style="23" customWidth="1"/>
    <col min="15888" max="15888" width="11" style="23" customWidth="1"/>
    <col min="15889" max="16128" width="8.88671875" style="23"/>
    <col min="16129" max="16129" width="4.6640625" style="23" customWidth="1"/>
    <col min="16130" max="16130" width="13.6640625" style="23" customWidth="1"/>
    <col min="16131" max="16131" width="26" style="23" bestFit="1" customWidth="1"/>
    <col min="16132" max="16143" width="11.33203125" style="23" customWidth="1"/>
    <col min="16144" max="16144" width="11" style="23" customWidth="1"/>
    <col min="16145" max="16384" width="8.88671875" style="23"/>
  </cols>
  <sheetData>
    <row r="1" spans="1:16" ht="38.25" customHeight="1">
      <c r="A1" s="22" t="s">
        <v>185</v>
      </c>
      <c r="B1" s="22"/>
    </row>
    <row r="2" spans="1:16" ht="54.75" customHeight="1">
      <c r="A2" s="24" t="s">
        <v>225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4" customHeight="1" thickBo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 t="s">
        <v>186</v>
      </c>
      <c r="N3" s="97"/>
      <c r="O3" s="97"/>
      <c r="P3" s="97"/>
    </row>
    <row r="4" spans="1:16" s="28" customFormat="1" ht="36.75" customHeight="1">
      <c r="A4" s="58" t="s">
        <v>187</v>
      </c>
      <c r="B4" s="59" t="s">
        <v>188</v>
      </c>
      <c r="C4" s="59"/>
      <c r="D4" s="59" t="s">
        <v>189</v>
      </c>
      <c r="E4" s="59"/>
      <c r="F4" s="59"/>
      <c r="G4" s="59" t="s">
        <v>190</v>
      </c>
      <c r="H4" s="59"/>
      <c r="I4" s="59"/>
      <c r="J4" s="59" t="s">
        <v>191</v>
      </c>
      <c r="K4" s="59"/>
      <c r="L4" s="59"/>
      <c r="M4" s="59" t="s">
        <v>192</v>
      </c>
      <c r="N4" s="59"/>
      <c r="O4" s="59"/>
      <c r="P4" s="60" t="s">
        <v>193</v>
      </c>
    </row>
    <row r="5" spans="1:16" s="28" customFormat="1" ht="46.8" customHeight="1">
      <c r="A5" s="61"/>
      <c r="B5" s="62"/>
      <c r="C5" s="62"/>
      <c r="D5" s="63" t="s">
        <v>194</v>
      </c>
      <c r="E5" s="63" t="s">
        <v>195</v>
      </c>
      <c r="F5" s="63" t="s">
        <v>196</v>
      </c>
      <c r="G5" s="63" t="s">
        <v>194</v>
      </c>
      <c r="H5" s="63" t="s">
        <v>195</v>
      </c>
      <c r="I5" s="63" t="s">
        <v>196</v>
      </c>
      <c r="J5" s="63" t="s">
        <v>194</v>
      </c>
      <c r="K5" s="63" t="s">
        <v>195</v>
      </c>
      <c r="L5" s="63" t="s">
        <v>197</v>
      </c>
      <c r="M5" s="63" t="s">
        <v>194</v>
      </c>
      <c r="N5" s="63" t="s">
        <v>195</v>
      </c>
      <c r="O5" s="63" t="s">
        <v>198</v>
      </c>
      <c r="P5" s="64"/>
    </row>
    <row r="6" spans="1:16" s="32" customFormat="1" ht="36.75" customHeight="1">
      <c r="A6" s="98">
        <v>1</v>
      </c>
      <c r="B6" s="99" t="s">
        <v>199</v>
      </c>
      <c r="C6" s="100" t="s">
        <v>200</v>
      </c>
      <c r="D6" s="101">
        <v>70</v>
      </c>
      <c r="E6" s="101">
        <v>70</v>
      </c>
      <c r="F6" s="101">
        <v>140</v>
      </c>
      <c r="G6" s="101"/>
      <c r="H6" s="101"/>
      <c r="I6" s="101"/>
      <c r="J6" s="101"/>
      <c r="K6" s="101"/>
      <c r="L6" s="101"/>
      <c r="M6" s="101">
        <f>D6+G6+J6</f>
        <v>70</v>
      </c>
      <c r="N6" s="101">
        <f>E6+H6+K6</f>
        <v>70</v>
      </c>
      <c r="O6" s="101">
        <f>M6+N6</f>
        <v>140</v>
      </c>
      <c r="P6" s="102"/>
    </row>
    <row r="7" spans="1:16" s="32" customFormat="1" ht="36.75" customHeight="1">
      <c r="A7" s="103"/>
      <c r="B7" s="104"/>
      <c r="C7" s="100" t="s">
        <v>201</v>
      </c>
      <c r="D7" s="101">
        <v>60</v>
      </c>
      <c r="E7" s="101">
        <v>60</v>
      </c>
      <c r="F7" s="101">
        <v>120</v>
      </c>
      <c r="G7" s="101"/>
      <c r="H7" s="101"/>
      <c r="I7" s="101"/>
      <c r="J7" s="101"/>
      <c r="K7" s="101"/>
      <c r="L7" s="101"/>
      <c r="M7" s="101">
        <f t="shared" ref="M7:N25" si="0">D7+G7+J7</f>
        <v>60</v>
      </c>
      <c r="N7" s="101">
        <f t="shared" si="0"/>
        <v>60</v>
      </c>
      <c r="O7" s="101">
        <f t="shared" ref="O7:O25" si="1">M7+N7</f>
        <v>120</v>
      </c>
      <c r="P7" s="102"/>
    </row>
    <row r="8" spans="1:16" s="32" customFormat="1" ht="36.75" customHeight="1">
      <c r="A8" s="103"/>
      <c r="B8" s="104"/>
      <c r="C8" s="100" t="s">
        <v>202</v>
      </c>
      <c r="D8" s="101">
        <v>60</v>
      </c>
      <c r="E8" s="101">
        <v>60</v>
      </c>
      <c r="F8" s="101">
        <v>120</v>
      </c>
      <c r="G8" s="101"/>
      <c r="H8" s="101"/>
      <c r="I8" s="101"/>
      <c r="J8" s="101"/>
      <c r="K8" s="101"/>
      <c r="L8" s="101"/>
      <c r="M8" s="101">
        <f t="shared" si="0"/>
        <v>60</v>
      </c>
      <c r="N8" s="101">
        <f t="shared" si="0"/>
        <v>60</v>
      </c>
      <c r="O8" s="101">
        <f t="shared" si="1"/>
        <v>120</v>
      </c>
      <c r="P8" s="102"/>
    </row>
    <row r="9" spans="1:16" s="32" customFormat="1" ht="36.75" customHeight="1">
      <c r="A9" s="103"/>
      <c r="B9" s="104"/>
      <c r="C9" s="100" t="s">
        <v>203</v>
      </c>
      <c r="D9" s="101">
        <v>60</v>
      </c>
      <c r="E9" s="101">
        <v>60</v>
      </c>
      <c r="F9" s="101">
        <v>120</v>
      </c>
      <c r="G9" s="101"/>
      <c r="H9" s="101"/>
      <c r="I9" s="101"/>
      <c r="J9" s="101"/>
      <c r="K9" s="101"/>
      <c r="L9" s="101"/>
      <c r="M9" s="101">
        <f t="shared" si="0"/>
        <v>60</v>
      </c>
      <c r="N9" s="101">
        <f t="shared" si="0"/>
        <v>60</v>
      </c>
      <c r="O9" s="101">
        <f t="shared" si="1"/>
        <v>120</v>
      </c>
      <c r="P9" s="102"/>
    </row>
    <row r="10" spans="1:16" s="32" customFormat="1" ht="36.75" customHeight="1">
      <c r="A10" s="103"/>
      <c r="B10" s="104"/>
      <c r="C10" s="100" t="s">
        <v>204</v>
      </c>
      <c r="D10" s="101"/>
      <c r="E10" s="101"/>
      <c r="F10" s="101"/>
      <c r="G10" s="101">
        <v>50</v>
      </c>
      <c r="H10" s="101">
        <v>50</v>
      </c>
      <c r="I10" s="101">
        <v>100</v>
      </c>
      <c r="J10" s="101"/>
      <c r="K10" s="101"/>
      <c r="L10" s="101"/>
      <c r="M10" s="101">
        <f t="shared" si="0"/>
        <v>50</v>
      </c>
      <c r="N10" s="101">
        <f t="shared" si="0"/>
        <v>50</v>
      </c>
      <c r="O10" s="101">
        <f t="shared" si="1"/>
        <v>100</v>
      </c>
      <c r="P10" s="102"/>
    </row>
    <row r="11" spans="1:16" s="32" customFormat="1" ht="36.75" customHeight="1">
      <c r="A11" s="103"/>
      <c r="B11" s="104"/>
      <c r="C11" s="100" t="s">
        <v>205</v>
      </c>
      <c r="D11" s="101"/>
      <c r="E11" s="101"/>
      <c r="F11" s="101"/>
      <c r="G11" s="101">
        <v>50</v>
      </c>
      <c r="H11" s="101">
        <v>50</v>
      </c>
      <c r="I11" s="101">
        <v>100</v>
      </c>
      <c r="J11" s="101"/>
      <c r="K11" s="101"/>
      <c r="L11" s="101"/>
      <c r="M11" s="101">
        <f t="shared" si="0"/>
        <v>50</v>
      </c>
      <c r="N11" s="101">
        <f t="shared" si="0"/>
        <v>50</v>
      </c>
      <c r="O11" s="101">
        <f t="shared" si="1"/>
        <v>100</v>
      </c>
      <c r="P11" s="102"/>
    </row>
    <row r="12" spans="1:16" s="32" customFormat="1" ht="36.75" customHeight="1">
      <c r="A12" s="103"/>
      <c r="B12" s="104"/>
      <c r="C12" s="100" t="s">
        <v>206</v>
      </c>
      <c r="D12" s="101">
        <v>70</v>
      </c>
      <c r="E12" s="101">
        <v>70</v>
      </c>
      <c r="F12" s="101">
        <v>140</v>
      </c>
      <c r="G12" s="101"/>
      <c r="H12" s="101"/>
      <c r="I12" s="101"/>
      <c r="J12" s="101"/>
      <c r="K12" s="101"/>
      <c r="L12" s="101"/>
      <c r="M12" s="101">
        <f t="shared" si="0"/>
        <v>70</v>
      </c>
      <c r="N12" s="101">
        <f t="shared" si="0"/>
        <v>70</v>
      </c>
      <c r="O12" s="101">
        <f t="shared" si="1"/>
        <v>140</v>
      </c>
      <c r="P12" s="102"/>
    </row>
    <row r="13" spans="1:16" s="32" customFormat="1" ht="36.75" customHeight="1">
      <c r="A13" s="103"/>
      <c r="B13" s="104"/>
      <c r="C13" s="100" t="s">
        <v>207</v>
      </c>
      <c r="D13" s="101">
        <v>60</v>
      </c>
      <c r="E13" s="101">
        <v>60</v>
      </c>
      <c r="F13" s="101">
        <v>120</v>
      </c>
      <c r="G13" s="101"/>
      <c r="H13" s="101"/>
      <c r="I13" s="101"/>
      <c r="J13" s="101"/>
      <c r="K13" s="101"/>
      <c r="L13" s="101"/>
      <c r="M13" s="101">
        <f t="shared" si="0"/>
        <v>60</v>
      </c>
      <c r="N13" s="101">
        <f t="shared" si="0"/>
        <v>60</v>
      </c>
      <c r="O13" s="101">
        <f t="shared" si="1"/>
        <v>120</v>
      </c>
      <c r="P13" s="102"/>
    </row>
    <row r="14" spans="1:16" s="32" customFormat="1" ht="36.75" customHeight="1">
      <c r="A14" s="103"/>
      <c r="B14" s="104"/>
      <c r="C14" s="100" t="s">
        <v>208</v>
      </c>
      <c r="D14" s="101"/>
      <c r="E14" s="101"/>
      <c r="F14" s="101"/>
      <c r="G14" s="101">
        <v>40</v>
      </c>
      <c r="H14" s="101">
        <v>40</v>
      </c>
      <c r="I14" s="101">
        <v>80</v>
      </c>
      <c r="J14" s="101"/>
      <c r="K14" s="101"/>
      <c r="L14" s="101"/>
      <c r="M14" s="101">
        <f t="shared" si="0"/>
        <v>40</v>
      </c>
      <c r="N14" s="101">
        <f t="shared" si="0"/>
        <v>40</v>
      </c>
      <c r="O14" s="101">
        <f t="shared" si="1"/>
        <v>80</v>
      </c>
      <c r="P14" s="102"/>
    </row>
    <row r="15" spans="1:16" s="38" customFormat="1" ht="36.75" customHeight="1">
      <c r="A15" s="105"/>
      <c r="B15" s="106"/>
      <c r="C15" s="107" t="s">
        <v>209</v>
      </c>
      <c r="D15" s="108">
        <f t="shared" ref="D15:I15" si="2">SUM(D6:D14)</f>
        <v>380</v>
      </c>
      <c r="E15" s="108">
        <f t="shared" si="2"/>
        <v>380</v>
      </c>
      <c r="F15" s="108">
        <f t="shared" si="2"/>
        <v>760</v>
      </c>
      <c r="G15" s="108">
        <f t="shared" si="2"/>
        <v>140</v>
      </c>
      <c r="H15" s="108">
        <f t="shared" si="2"/>
        <v>140</v>
      </c>
      <c r="I15" s="108">
        <f t="shared" si="2"/>
        <v>280</v>
      </c>
      <c r="J15" s="108"/>
      <c r="K15" s="108"/>
      <c r="L15" s="108"/>
      <c r="M15" s="108">
        <f t="shared" si="0"/>
        <v>520</v>
      </c>
      <c r="N15" s="108">
        <f t="shared" si="0"/>
        <v>520</v>
      </c>
      <c r="O15" s="108">
        <f t="shared" si="1"/>
        <v>1040</v>
      </c>
      <c r="P15" s="109"/>
    </row>
    <row r="16" spans="1:16" s="32" customFormat="1" ht="36.75" customHeight="1">
      <c r="A16" s="98">
        <v>2</v>
      </c>
      <c r="B16" s="99" t="s">
        <v>210</v>
      </c>
      <c r="C16" s="100" t="s">
        <v>211</v>
      </c>
      <c r="D16" s="101"/>
      <c r="E16" s="101"/>
      <c r="F16" s="101"/>
      <c r="G16" s="101"/>
      <c r="H16" s="101"/>
      <c r="I16" s="101"/>
      <c r="J16" s="101">
        <v>81</v>
      </c>
      <c r="K16" s="101">
        <v>81</v>
      </c>
      <c r="L16" s="101">
        <v>10800</v>
      </c>
      <c r="M16" s="101">
        <f t="shared" si="0"/>
        <v>81</v>
      </c>
      <c r="N16" s="101">
        <f t="shared" si="0"/>
        <v>81</v>
      </c>
      <c r="O16" s="101">
        <f t="shared" si="1"/>
        <v>162</v>
      </c>
      <c r="P16" s="102"/>
    </row>
    <row r="17" spans="1:18" s="32" customFormat="1" ht="36.75" customHeight="1">
      <c r="A17" s="103"/>
      <c r="B17" s="104"/>
      <c r="C17" s="100" t="s">
        <v>212</v>
      </c>
      <c r="D17" s="101"/>
      <c r="E17" s="101"/>
      <c r="F17" s="101"/>
      <c r="G17" s="101">
        <v>40</v>
      </c>
      <c r="H17" s="101">
        <v>40</v>
      </c>
      <c r="I17" s="101">
        <v>80</v>
      </c>
      <c r="J17" s="101"/>
      <c r="K17" s="101"/>
      <c r="L17" s="101"/>
      <c r="M17" s="101">
        <f t="shared" si="0"/>
        <v>40</v>
      </c>
      <c r="N17" s="101">
        <f t="shared" si="0"/>
        <v>40</v>
      </c>
      <c r="O17" s="101">
        <f t="shared" si="1"/>
        <v>80</v>
      </c>
      <c r="P17" s="102"/>
    </row>
    <row r="18" spans="1:18" s="32" customFormat="1" ht="36.75" customHeight="1">
      <c r="A18" s="103"/>
      <c r="B18" s="104"/>
      <c r="C18" s="100" t="s">
        <v>213</v>
      </c>
      <c r="D18" s="101"/>
      <c r="E18" s="101"/>
      <c r="F18" s="101"/>
      <c r="G18" s="101">
        <v>40</v>
      </c>
      <c r="H18" s="101">
        <v>40</v>
      </c>
      <c r="I18" s="101">
        <v>80</v>
      </c>
      <c r="J18" s="101"/>
      <c r="K18" s="101"/>
      <c r="L18" s="101"/>
      <c r="M18" s="101">
        <f t="shared" si="0"/>
        <v>40</v>
      </c>
      <c r="N18" s="101">
        <f t="shared" si="0"/>
        <v>40</v>
      </c>
      <c r="O18" s="101">
        <f t="shared" si="1"/>
        <v>80</v>
      </c>
      <c r="P18" s="102"/>
    </row>
    <row r="19" spans="1:18" s="38" customFormat="1" ht="36.75" customHeight="1">
      <c r="A19" s="105"/>
      <c r="B19" s="106"/>
      <c r="C19" s="107" t="s">
        <v>209</v>
      </c>
      <c r="D19" s="108"/>
      <c r="E19" s="108"/>
      <c r="F19" s="108"/>
      <c r="G19" s="108">
        <f t="shared" ref="G19:L19" si="3">SUM(G16:G18)</f>
        <v>80</v>
      </c>
      <c r="H19" s="108">
        <f t="shared" si="3"/>
        <v>80</v>
      </c>
      <c r="I19" s="108">
        <f t="shared" si="3"/>
        <v>160</v>
      </c>
      <c r="J19" s="108">
        <f t="shared" si="3"/>
        <v>81</v>
      </c>
      <c r="K19" s="108">
        <f t="shared" si="3"/>
        <v>81</v>
      </c>
      <c r="L19" s="108">
        <f t="shared" si="3"/>
        <v>10800</v>
      </c>
      <c r="M19" s="108">
        <f t="shared" si="0"/>
        <v>161</v>
      </c>
      <c r="N19" s="108">
        <f t="shared" si="0"/>
        <v>161</v>
      </c>
      <c r="O19" s="108">
        <f t="shared" si="1"/>
        <v>322</v>
      </c>
      <c r="P19" s="109"/>
    </row>
    <row r="20" spans="1:18" s="32" customFormat="1" ht="36.75" customHeight="1">
      <c r="A20" s="110">
        <v>3</v>
      </c>
      <c r="B20" s="111" t="s">
        <v>214</v>
      </c>
      <c r="C20" s="100" t="s">
        <v>215</v>
      </c>
      <c r="D20" s="101">
        <v>60</v>
      </c>
      <c r="E20" s="101">
        <v>60</v>
      </c>
      <c r="F20" s="101">
        <v>120</v>
      </c>
      <c r="G20" s="101"/>
      <c r="H20" s="101"/>
      <c r="I20" s="101"/>
      <c r="J20" s="101"/>
      <c r="K20" s="101"/>
      <c r="L20" s="101"/>
      <c r="M20" s="101">
        <f t="shared" si="0"/>
        <v>60</v>
      </c>
      <c r="N20" s="101">
        <f t="shared" si="0"/>
        <v>60</v>
      </c>
      <c r="O20" s="101">
        <f t="shared" si="1"/>
        <v>120</v>
      </c>
      <c r="P20" s="102"/>
    </row>
    <row r="21" spans="1:18" s="32" customFormat="1" ht="36.75" customHeight="1">
      <c r="A21" s="110"/>
      <c r="B21" s="111"/>
      <c r="C21" s="100" t="s">
        <v>216</v>
      </c>
      <c r="D21" s="101">
        <v>60</v>
      </c>
      <c r="E21" s="101">
        <v>60</v>
      </c>
      <c r="F21" s="101">
        <v>120</v>
      </c>
      <c r="G21" s="101"/>
      <c r="H21" s="101"/>
      <c r="I21" s="101"/>
      <c r="J21" s="101"/>
      <c r="K21" s="101"/>
      <c r="L21" s="101"/>
      <c r="M21" s="101">
        <f t="shared" si="0"/>
        <v>60</v>
      </c>
      <c r="N21" s="101">
        <f t="shared" si="0"/>
        <v>60</v>
      </c>
      <c r="O21" s="101">
        <f t="shared" si="1"/>
        <v>120</v>
      </c>
      <c r="P21" s="102"/>
    </row>
    <row r="22" spans="1:18" s="32" customFormat="1" ht="36.75" customHeight="1">
      <c r="A22" s="110"/>
      <c r="B22" s="111"/>
      <c r="C22" s="100" t="s">
        <v>217</v>
      </c>
      <c r="D22" s="101">
        <v>60</v>
      </c>
      <c r="E22" s="101">
        <v>60</v>
      </c>
      <c r="F22" s="101">
        <v>120</v>
      </c>
      <c r="G22" s="101"/>
      <c r="H22" s="101"/>
      <c r="I22" s="101"/>
      <c r="J22" s="101"/>
      <c r="K22" s="101"/>
      <c r="L22" s="101"/>
      <c r="M22" s="101">
        <f t="shared" si="0"/>
        <v>60</v>
      </c>
      <c r="N22" s="101">
        <f t="shared" si="0"/>
        <v>60</v>
      </c>
      <c r="O22" s="101">
        <f t="shared" si="1"/>
        <v>120</v>
      </c>
      <c r="P22" s="102"/>
    </row>
    <row r="23" spans="1:18" s="32" customFormat="1" ht="36.75" customHeight="1">
      <c r="A23" s="110"/>
      <c r="B23" s="111"/>
      <c r="C23" s="100" t="s">
        <v>218</v>
      </c>
      <c r="D23" s="101">
        <v>70</v>
      </c>
      <c r="E23" s="101">
        <v>70</v>
      </c>
      <c r="F23" s="101">
        <v>140</v>
      </c>
      <c r="G23" s="101"/>
      <c r="H23" s="101"/>
      <c r="I23" s="101"/>
      <c r="J23" s="101"/>
      <c r="K23" s="101"/>
      <c r="L23" s="101"/>
      <c r="M23" s="101">
        <f t="shared" si="0"/>
        <v>70</v>
      </c>
      <c r="N23" s="101">
        <f t="shared" si="0"/>
        <v>70</v>
      </c>
      <c r="O23" s="101">
        <f t="shared" si="1"/>
        <v>140</v>
      </c>
      <c r="P23" s="102"/>
      <c r="R23" s="38"/>
    </row>
    <row r="24" spans="1:18" s="38" customFormat="1" ht="36.75" customHeight="1">
      <c r="A24" s="110"/>
      <c r="B24" s="111"/>
      <c r="C24" s="107" t="s">
        <v>209</v>
      </c>
      <c r="D24" s="108">
        <f>SUM(D20:D23)</f>
        <v>250</v>
      </c>
      <c r="E24" s="108">
        <f>SUM(E20:E23)</f>
        <v>250</v>
      </c>
      <c r="F24" s="108">
        <f>SUM(F20:F23)</f>
        <v>500</v>
      </c>
      <c r="G24" s="108"/>
      <c r="H24" s="108"/>
      <c r="I24" s="108"/>
      <c r="J24" s="108"/>
      <c r="K24" s="108"/>
      <c r="L24" s="108"/>
      <c r="M24" s="108">
        <f t="shared" si="0"/>
        <v>250</v>
      </c>
      <c r="N24" s="108">
        <f t="shared" si="0"/>
        <v>250</v>
      </c>
      <c r="O24" s="108">
        <f t="shared" si="1"/>
        <v>500</v>
      </c>
      <c r="P24" s="109"/>
    </row>
    <row r="25" spans="1:18" s="38" customFormat="1" ht="36.75" customHeight="1" thickBot="1">
      <c r="A25" s="112"/>
      <c r="B25" s="113"/>
      <c r="C25" s="114" t="s">
        <v>219</v>
      </c>
      <c r="D25" s="115">
        <f>D15+D19+D24</f>
        <v>630</v>
      </c>
      <c r="E25" s="115">
        <f t="shared" ref="E25:L25" si="4">E15+E19+E24</f>
        <v>630</v>
      </c>
      <c r="F25" s="115">
        <f t="shared" si="4"/>
        <v>1260</v>
      </c>
      <c r="G25" s="115">
        <f t="shared" si="4"/>
        <v>220</v>
      </c>
      <c r="H25" s="115">
        <f t="shared" si="4"/>
        <v>220</v>
      </c>
      <c r="I25" s="115">
        <f t="shared" si="4"/>
        <v>440</v>
      </c>
      <c r="J25" s="115">
        <f t="shared" si="4"/>
        <v>81</v>
      </c>
      <c r="K25" s="115">
        <f t="shared" si="4"/>
        <v>81</v>
      </c>
      <c r="L25" s="115">
        <f t="shared" si="4"/>
        <v>10800</v>
      </c>
      <c r="M25" s="115">
        <f t="shared" si="0"/>
        <v>931</v>
      </c>
      <c r="N25" s="115">
        <f t="shared" si="0"/>
        <v>931</v>
      </c>
      <c r="O25" s="115">
        <f t="shared" si="1"/>
        <v>1862</v>
      </c>
      <c r="P25" s="116"/>
    </row>
  </sheetData>
  <mergeCells count="17">
    <mergeCell ref="P4:P5"/>
    <mergeCell ref="A6:A15"/>
    <mergeCell ref="B6:B15"/>
    <mergeCell ref="A16:A19"/>
    <mergeCell ref="B16:B19"/>
    <mergeCell ref="A20:A24"/>
    <mergeCell ref="B20:B24"/>
    <mergeCell ref="A1:B1"/>
    <mergeCell ref="A2:P2"/>
    <mergeCell ref="A3:L3"/>
    <mergeCell ref="M3:P3"/>
    <mergeCell ref="A4:A5"/>
    <mergeCell ref="B4:C5"/>
    <mergeCell ref="D4:F4"/>
    <mergeCell ref="G4:I4"/>
    <mergeCell ref="J4:L4"/>
    <mergeCell ref="M4:O4"/>
  </mergeCells>
  <phoneticPr fontId="1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6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第一批审核结果公示</vt:lpstr>
      <vt:lpstr>吴中区</vt:lpstr>
      <vt:lpstr>相城区</vt:lpstr>
      <vt:lpstr>高新区</vt:lpstr>
      <vt:lpstr>吴江区</vt:lpstr>
      <vt:lpstr>吴中区!Print_Titles</vt:lpstr>
      <vt:lpstr>相城区!Print_Titles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2023-04-26T05:32:26Z</dcterms:modified>
</cp:coreProperties>
</file>